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kfalksen/Desktop/"/>
    </mc:Choice>
  </mc:AlternateContent>
  <xr:revisionPtr revIDLastSave="0" documentId="8_{F7C841B7-0FA0-8F45-8747-E217BBA4F29E}" xr6:coauthVersionLast="28" xr6:coauthVersionMax="28" xr10:uidLastSave="{00000000-0000-0000-0000-000000000000}"/>
  <bookViews>
    <workbookView xWindow="4480" yWindow="460" windowWidth="24320" windowHeight="16520" tabRatio="500" xr2:uid="{00000000-000D-0000-FFFF-FFFF00000000}"/>
  </bookViews>
  <sheets>
    <sheet name="Spring 2018" sheetId="1" r:id="rId1"/>
    <sheet name="Sheet1" sheetId="2" r:id="rId2"/>
  </sheets>
  <calcPr calcId="171027"/>
  <customWorkbookViews>
    <customWorkbookView name="this" guid="{15D207B2-3917-7C4E-91A3-9A7E2B9E24E7}" windowWidth="1132" windowHeight="570" tabRatio="500" activeSheetId="1"/>
    <customWorkbookView name="hi" guid="{7DB0FBC7-F997-DE42-B5F5-B949F93228CB}" windowWidth="1132" windowHeight="570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1" i="1" l="1"/>
  <c r="AA50" i="1"/>
  <c r="Z50" i="1"/>
  <c r="AM46" i="1"/>
  <c r="AM47" i="1"/>
  <c r="AM48" i="1"/>
  <c r="AM45" i="1"/>
  <c r="AM43" i="1"/>
  <c r="AM42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28" i="1"/>
  <c r="AM24" i="1"/>
  <c r="AM25" i="1"/>
  <c r="AM26" i="1"/>
  <c r="AM2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3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B57" i="1"/>
  <c r="B56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AM56" i="1"/>
  <c r="Y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V50" i="1"/>
  <c r="W50" i="1"/>
  <c r="X50" i="1"/>
  <c r="AN54" i="1"/>
  <c r="AN2" i="1"/>
  <c r="AM54" i="1"/>
  <c r="B3" i="1"/>
  <c r="B31" i="1"/>
  <c r="AM2" i="1"/>
  <c r="B48" i="1"/>
  <c r="B43" i="1"/>
  <c r="B28" i="1"/>
  <c r="B23" i="1"/>
  <c r="B42" i="1"/>
  <c r="B4" i="1"/>
  <c r="B6" i="1"/>
  <c r="B5" i="1"/>
  <c r="B47" i="1"/>
  <c r="B46" i="1"/>
  <c r="B45" i="1"/>
  <c r="B40" i="1"/>
  <c r="B39" i="1"/>
  <c r="B38" i="1"/>
  <c r="B37" i="1"/>
  <c r="B36" i="1"/>
  <c r="B35" i="1"/>
  <c r="B34" i="1"/>
  <c r="B33" i="1"/>
  <c r="B32" i="1"/>
  <c r="B30" i="1"/>
  <c r="B29" i="1"/>
  <c r="B26" i="1"/>
  <c r="B25" i="1"/>
  <c r="B24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<sst xmlns="http://schemas.openxmlformats.org/spreadsheetml/2006/main" count="324" uniqueCount="120">
  <si>
    <t>Total Possible Points per event</t>
  </si>
  <si>
    <t>Bass, Lauran</t>
  </si>
  <si>
    <t xml:space="preserve">Bell, Jordan </t>
  </si>
  <si>
    <t>Blanchard, Alec</t>
  </si>
  <si>
    <t xml:space="preserve">Carlucci, Kathleen </t>
  </si>
  <si>
    <t>Davis, Madison</t>
  </si>
  <si>
    <t>Donowho, Brooks</t>
  </si>
  <si>
    <t>Dupre, Marissa</t>
  </si>
  <si>
    <t>Falksen, Kelly</t>
  </si>
  <si>
    <t>Felux, Maddison</t>
  </si>
  <si>
    <t xml:space="preserve">Finley, Lauren </t>
  </si>
  <si>
    <t xml:space="preserve">French, Maxwell </t>
  </si>
  <si>
    <t>Goins, Scott</t>
  </si>
  <si>
    <t>Gough, Katie</t>
  </si>
  <si>
    <t>Hansel, Kira</t>
  </si>
  <si>
    <t>Hathoot, Steven</t>
  </si>
  <si>
    <t>Heard, Hayden</t>
  </si>
  <si>
    <t>Hoffman, Emma</t>
  </si>
  <si>
    <t>Hutchison, Brianna</t>
  </si>
  <si>
    <t>Issac, John</t>
  </si>
  <si>
    <t>Koetter, Josh</t>
  </si>
  <si>
    <t xml:space="preserve">Krugler, Haley </t>
  </si>
  <si>
    <t>Larson Jarod</t>
  </si>
  <si>
    <t>Lichenwalter, Sam</t>
  </si>
  <si>
    <t>Marzban, Cheyenne</t>
  </si>
  <si>
    <t>Matthew, Kris</t>
  </si>
  <si>
    <t>Montoro, Yessica</t>
  </si>
  <si>
    <t>Nava, Jorge</t>
  </si>
  <si>
    <t>Olvera, Nicolas</t>
  </si>
  <si>
    <t>Ortiz, Michael</t>
  </si>
  <si>
    <t>Overman, Nicole</t>
  </si>
  <si>
    <t>Overman, Rachel</t>
  </si>
  <si>
    <t xml:space="preserve">Polster, Morgan </t>
  </si>
  <si>
    <t xml:space="preserve">Powell, Jackson </t>
  </si>
  <si>
    <t>Roselle, Jennifer</t>
  </si>
  <si>
    <t>Ryan, Colleen</t>
  </si>
  <si>
    <t>Schreiber, Joe</t>
  </si>
  <si>
    <t>Shick, Paige</t>
  </si>
  <si>
    <t>Singleton, Jimmy</t>
  </si>
  <si>
    <t>Stoupignan, Kian</t>
  </si>
  <si>
    <t>Sullivan, Thomas</t>
  </si>
  <si>
    <t>Teza, Emily</t>
  </si>
  <si>
    <t>Ubaha, Ani</t>
  </si>
  <si>
    <t xml:space="preserve">Villa, Aaron </t>
  </si>
  <si>
    <t xml:space="preserve">York, Zak </t>
  </si>
  <si>
    <t>LOA</t>
  </si>
  <si>
    <t>Good Standing?</t>
  </si>
  <si>
    <t>Color Code:</t>
  </si>
  <si>
    <t>intramurals</t>
  </si>
  <si>
    <t>Chapters</t>
  </si>
  <si>
    <t>Rituals</t>
  </si>
  <si>
    <t>points</t>
  </si>
  <si>
    <t xml:space="preserve">induction/initation </t>
  </si>
  <si>
    <t>Adcock, Miranda</t>
  </si>
  <si>
    <t xml:space="preserve">Blanco, Christopher </t>
  </si>
  <si>
    <t>Cox, Connor</t>
  </si>
  <si>
    <t>Cox, Madalyn</t>
  </si>
  <si>
    <t>Clark, Justin</t>
  </si>
  <si>
    <t>Clark, Michael</t>
  </si>
  <si>
    <t xml:space="preserve">Hollingsworth, Holly </t>
  </si>
  <si>
    <t xml:space="preserve">Holman, Cameron </t>
  </si>
  <si>
    <t xml:space="preserve">Meyer, Casey </t>
  </si>
  <si>
    <t xml:space="preserve">Mulieri, Jacob </t>
  </si>
  <si>
    <t>Parr, Mason</t>
  </si>
  <si>
    <t>Perez, Taylor</t>
  </si>
  <si>
    <t>Ragusa, Mike</t>
  </si>
  <si>
    <t xml:space="preserve">Sutton, Elllarie </t>
  </si>
  <si>
    <t>Yuqing, Ai</t>
  </si>
  <si>
    <t xml:space="preserve">total point possible </t>
  </si>
  <si>
    <t>Total Points per event</t>
  </si>
  <si>
    <t>Brotherhoods</t>
  </si>
  <si>
    <t>Last Chapter Food 11/29/17</t>
  </si>
  <si>
    <t xml:space="preserve"> *********                  Points required for Good Standing</t>
  </si>
  <si>
    <t>bonus points</t>
  </si>
  <si>
    <t xml:space="preserve"> *              Chapter 2/21</t>
  </si>
  <si>
    <t>*** MidCourt 1/31/18</t>
  </si>
  <si>
    <t>*              INFO session 1/25/18</t>
  </si>
  <si>
    <t>*              INFO session 1/29/18</t>
  </si>
  <si>
    <t>*            social event 1/30/18</t>
  </si>
  <si>
    <t>Memo to Thing you cant make. If you do come you get full points</t>
  </si>
  <si>
    <t>INFO session 2/1/18</t>
  </si>
  <si>
    <t>Social event 2/6/18</t>
  </si>
  <si>
    <t>INFO session 2/5/18</t>
  </si>
  <si>
    <t>Flanagan, Sean</t>
  </si>
  <si>
    <t>Harriss, Rachael</t>
  </si>
  <si>
    <t>PBLI Chicago   2/9-2/11</t>
  </si>
  <si>
    <t>*          Chapter 2/14/18</t>
  </si>
  <si>
    <t>***        Honor Court 2/18/18</t>
  </si>
  <si>
    <t xml:space="preserve">*       Initiation 2/18/18 </t>
  </si>
  <si>
    <t>PC1       Paddel ceremony 2/16/18</t>
  </si>
  <si>
    <t xml:space="preserve">TTU v. OU Basketball Brotherhood 2/13/18 </t>
  </si>
  <si>
    <t>1 Pledge retreat 2/3/18</t>
  </si>
  <si>
    <t>National Exam 2/17/18</t>
  </si>
  <si>
    <t>Give backs/Misc</t>
  </si>
  <si>
    <t>*         Chapter   2/21/18</t>
  </si>
  <si>
    <t>Basketball  intramurals 2/12/18</t>
  </si>
  <si>
    <t>Info/ PMA</t>
  </si>
  <si>
    <t>*           Pledge Meet Active      3/1/18</t>
  </si>
  <si>
    <t>Pledge Meet actives     3/6/18</t>
  </si>
  <si>
    <t>Basketball  intramurals 2/19/18</t>
  </si>
  <si>
    <t>*                 Chapter        3/7/18</t>
  </si>
  <si>
    <t>Aguirre, Christopher</t>
  </si>
  <si>
    <t>*                  induction        2/28/18</t>
  </si>
  <si>
    <t>*         Chapter     2/28/18</t>
  </si>
  <si>
    <t>*                       BBQ               3/3/18</t>
  </si>
  <si>
    <t>Pledge Meet actives          3/6/18</t>
  </si>
  <si>
    <t>Basketball  intramurals 3/5/18</t>
  </si>
  <si>
    <t>JI's</t>
  </si>
  <si>
    <t>*        Chapter 2/7/18</t>
  </si>
  <si>
    <t>*                BBQ            3/3/18</t>
  </si>
  <si>
    <t xml:space="preserve"> *         Chapter 1/24/18</t>
  </si>
  <si>
    <t>*            Superbowl Potluck Brotherhood 2/4/18</t>
  </si>
  <si>
    <t>Big/Lil Reveal 3/9/2018</t>
  </si>
  <si>
    <t>*               Chapter 3/21/18</t>
  </si>
  <si>
    <t>*         Chapter 3/28/18</t>
  </si>
  <si>
    <t>Basketball intramurals 3/19/18</t>
  </si>
  <si>
    <r>
      <rPr>
        <sz val="12"/>
        <rFont val="Calibri (Body)_x0000_"/>
      </rPr>
      <t>Katie, Kelly, Steven, Kathleens</t>
    </r>
    <r>
      <rPr>
        <sz val="12"/>
        <rFont val="Calibri"/>
        <family val="2"/>
        <scheme val="minor"/>
      </rPr>
      <t xml:space="preserve"> survey</t>
    </r>
  </si>
  <si>
    <t xml:space="preserve">Community Service/travel </t>
  </si>
  <si>
    <t>BBQ            3/3/18</t>
  </si>
  <si>
    <t>BBQ               3/3/18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</si>
</sst>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 (Body)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Body)_x0000_"/>
    </font>
    <font>
      <sz val="48"/>
      <color theme="0"/>
      <name val="Calibri (Body)_x0000_"/>
    </font>
    <font>
      <sz val="12"/>
      <name val="Calibri (Body)_x0000_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56B6AA"/>
        <bgColor indexed="64"/>
      </patternFill>
    </fill>
    <fill>
      <patternFill patternType="solid">
        <fgColor rgb="FFC100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9817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</borders>
  <cellStyleXfs count="3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9" fillId="12" borderId="0" xfId="7" applyFont="1" applyFill="1" applyProtection="1"/>
    <xf numFmtId="0" fontId="0" fillId="0" borderId="0" xfId="0" applyFill="1" applyBorder="1"/>
    <xf numFmtId="0" fontId="0" fillId="0" borderId="0" xfId="0" applyBorder="1"/>
    <xf numFmtId="0" fontId="11" fillId="0" borderId="0" xfId="0" applyFont="1" applyProtection="1"/>
    <xf numFmtId="0" fontId="0" fillId="8" borderId="3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9" fillId="13" borderId="0" xfId="7" applyFont="1" applyFill="1" applyProtection="1"/>
    <xf numFmtId="0" fontId="0" fillId="14" borderId="3" xfId="0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4" fillId="14" borderId="3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/>
    </xf>
    <xf numFmtId="0" fontId="0" fillId="7" borderId="4" xfId="0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/>
    <xf numFmtId="0" fontId="11" fillId="0" borderId="0" xfId="7" applyFont="1" applyFill="1" applyProtection="1"/>
    <xf numFmtId="0" fontId="0" fillId="0" borderId="0" xfId="0" applyFill="1" applyBorder="1" applyAlignment="1">
      <alignment horizontal="right" wrapText="1"/>
    </xf>
    <xf numFmtId="0" fontId="15" fillId="3" borderId="4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vertical="center" wrapText="1"/>
    </xf>
    <xf numFmtId="0" fontId="9" fillId="15" borderId="0" xfId="7" applyFont="1" applyFill="1" applyProtection="1"/>
    <xf numFmtId="0" fontId="0" fillId="0" borderId="0" xfId="0" applyFont="1" applyFill="1" applyBorder="1" applyAlignment="1"/>
    <xf numFmtId="0" fontId="2" fillId="16" borderId="0" xfId="0" applyFont="1" applyFill="1" applyProtection="1"/>
    <xf numFmtId="0" fontId="0" fillId="16" borderId="0" xfId="0" applyFill="1"/>
    <xf numFmtId="0" fontId="0" fillId="16" borderId="0" xfId="0" applyFill="1" applyBorder="1" applyAlignment="1"/>
    <xf numFmtId="0" fontId="0" fillId="16" borderId="9" xfId="0" applyFill="1" applyBorder="1"/>
    <xf numFmtId="0" fontId="0" fillId="0" borderId="2" xfId="0" applyFill="1" applyBorder="1"/>
    <xf numFmtId="0" fontId="0" fillId="0" borderId="0" xfId="0" applyFill="1" applyAlignment="1">
      <alignment vertical="center" textRotation="180" wrapText="1"/>
    </xf>
    <xf numFmtId="0" fontId="0" fillId="0" borderId="0" xfId="0" applyFont="1" applyFill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17" borderId="0" xfId="0" applyFill="1"/>
    <xf numFmtId="0" fontId="17" fillId="16" borderId="0" xfId="0" applyFont="1" applyFill="1" applyAlignment="1">
      <alignment vertical="center" textRotation="180" wrapText="1"/>
    </xf>
    <xf numFmtId="0" fontId="0" fillId="16" borderId="0" xfId="0" applyFill="1" applyAlignment="1">
      <alignment vertical="center" textRotation="180" wrapText="1"/>
    </xf>
    <xf numFmtId="0" fontId="14" fillId="11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2" fillId="0" borderId="0" xfId="0" applyFont="1" applyFill="1" applyBorder="1" applyProtection="1"/>
    <xf numFmtId="0" fontId="14" fillId="0" borderId="0" xfId="0" applyFont="1" applyFill="1" applyBorder="1"/>
    <xf numFmtId="0" fontId="11" fillId="0" borderId="0" xfId="7" applyFont="1" applyFill="1" applyBorder="1" applyProtection="1"/>
    <xf numFmtId="0" fontId="11" fillId="0" borderId="0" xfId="7" applyFont="1" applyFill="1" applyBorder="1" applyAlignment="1" applyProtection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/>
    <xf numFmtId="0" fontId="13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0" fillId="2" borderId="0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</cellXfs>
  <cellStyles count="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Good" xfId="7" builtinId="26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E98173"/>
      <color rgb="FFD87C79"/>
      <color rgb="FFD08284"/>
      <color rgb="FFC100E1"/>
      <color rgb="FF56B6AA"/>
      <color rgb="FFFF7E79"/>
      <color rgb="FF8000E1"/>
      <color rgb="FFFFA8F1"/>
      <color rgb="FFFF4C41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75543</xdr:rowOff>
    </xdr:from>
    <xdr:to>
      <xdr:col>0</xdr:col>
      <xdr:colOff>1860489</xdr:colOff>
      <xdr:row>0</xdr:row>
      <xdr:rowOff>721139</xdr:rowOff>
    </xdr:to>
    <xdr:pic>
      <xdr:nvPicPr>
        <xdr:cNvPr id="2" name="Picture 1" descr="Image result for akp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43"/>
          <a:ext cx="1860489" cy="645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52</xdr:row>
      <xdr:rowOff>63500</xdr:rowOff>
    </xdr:from>
    <xdr:to>
      <xdr:col>0</xdr:col>
      <xdr:colOff>2000189</xdr:colOff>
      <xdr:row>52</xdr:row>
      <xdr:rowOff>709096</xdr:rowOff>
    </xdr:to>
    <xdr:pic>
      <xdr:nvPicPr>
        <xdr:cNvPr id="3" name="Picture 2" descr="Image result for akps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285200"/>
          <a:ext cx="1860489" cy="645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75"/>
  <sheetViews>
    <sheetView tabSelected="1" zoomScale="50" zoomScaleNormal="5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AE32" sqref="AE32:AF33"/>
    </sheetView>
  </sheetViews>
  <sheetFormatPr baseColWidth="10" defaultRowHeight="16"/>
  <cols>
    <col min="1" max="1" width="27.6640625" customWidth="1"/>
    <col min="2" max="2" width="14.1640625" bestFit="1" customWidth="1"/>
    <col min="3" max="3" width="10.83203125" customWidth="1"/>
    <col min="4" max="4" width="11.33203125" customWidth="1"/>
    <col min="5" max="5" width="10.83203125" customWidth="1"/>
    <col min="9" max="9" width="10.83203125" customWidth="1"/>
    <col min="10" max="10" width="11.83203125" customWidth="1"/>
    <col min="11" max="11" width="15.83203125" customWidth="1"/>
    <col min="17" max="38" width="11.33203125" customWidth="1"/>
    <col min="39" max="39" width="12.6640625" customWidth="1"/>
    <col min="40" max="40" width="15.6640625" customWidth="1"/>
    <col min="41" max="41" width="23.1640625" bestFit="1" customWidth="1"/>
  </cols>
  <sheetData>
    <row r="1" spans="1:82" ht="66" customHeight="1" thickBot="1">
      <c r="A1" s="1"/>
      <c r="B1" t="s">
        <v>46</v>
      </c>
      <c r="C1" s="14" t="s">
        <v>71</v>
      </c>
      <c r="D1" s="13" t="s">
        <v>110</v>
      </c>
      <c r="E1" s="21" t="s">
        <v>76</v>
      </c>
      <c r="F1" s="21" t="s">
        <v>77</v>
      </c>
      <c r="G1" s="21" t="s">
        <v>78</v>
      </c>
      <c r="H1" s="15" t="s">
        <v>75</v>
      </c>
      <c r="I1" s="21" t="s">
        <v>80</v>
      </c>
      <c r="J1" s="35" t="s">
        <v>91</v>
      </c>
      <c r="K1" s="23" t="s">
        <v>111</v>
      </c>
      <c r="L1" s="21" t="s">
        <v>82</v>
      </c>
      <c r="M1" s="21" t="s">
        <v>81</v>
      </c>
      <c r="N1" s="13" t="s">
        <v>108</v>
      </c>
      <c r="O1" s="40" t="s">
        <v>85</v>
      </c>
      <c r="P1" s="41" t="s">
        <v>95</v>
      </c>
      <c r="Q1" s="31" t="s">
        <v>90</v>
      </c>
      <c r="R1" s="26" t="s">
        <v>86</v>
      </c>
      <c r="S1" s="27" t="s">
        <v>89</v>
      </c>
      <c r="T1" s="27" t="s">
        <v>92</v>
      </c>
      <c r="U1" s="28" t="s">
        <v>87</v>
      </c>
      <c r="V1" s="29" t="s">
        <v>88</v>
      </c>
      <c r="W1" s="41" t="s">
        <v>99</v>
      </c>
      <c r="X1" s="26" t="s">
        <v>94</v>
      </c>
      <c r="Y1" s="57" t="s">
        <v>116</v>
      </c>
      <c r="Z1" s="26" t="s">
        <v>103</v>
      </c>
      <c r="AA1" s="29" t="s">
        <v>102</v>
      </c>
      <c r="AB1" s="43" t="s">
        <v>97</v>
      </c>
      <c r="AC1" s="35" t="s">
        <v>109</v>
      </c>
      <c r="AD1" s="31" t="s">
        <v>118</v>
      </c>
      <c r="AE1" s="41" t="s">
        <v>106</v>
      </c>
      <c r="AF1" s="43" t="s">
        <v>98</v>
      </c>
      <c r="AG1" s="26" t="s">
        <v>100</v>
      </c>
      <c r="AH1" s="43" t="s">
        <v>112</v>
      </c>
      <c r="AI1" s="41" t="s">
        <v>115</v>
      </c>
      <c r="AJ1" s="26" t="s">
        <v>113</v>
      </c>
      <c r="AK1" s="26" t="s">
        <v>114</v>
      </c>
      <c r="AL1" s="25"/>
      <c r="AM1" s="8" t="s">
        <v>68</v>
      </c>
      <c r="AN1" s="8" t="s">
        <v>72</v>
      </c>
    </row>
    <row r="2" spans="1:82" s="47" customFormat="1">
      <c r="A2" s="46" t="s">
        <v>0</v>
      </c>
      <c r="C2" s="47">
        <v>5</v>
      </c>
      <c r="D2" s="47">
        <v>20</v>
      </c>
      <c r="E2" s="47">
        <v>10</v>
      </c>
      <c r="F2" s="47">
        <v>10</v>
      </c>
      <c r="G2" s="47">
        <v>10</v>
      </c>
      <c r="H2" s="47">
        <v>50</v>
      </c>
      <c r="I2" s="47">
        <v>10</v>
      </c>
      <c r="J2" s="47">
        <v>20</v>
      </c>
      <c r="K2" s="47">
        <v>15</v>
      </c>
      <c r="L2" s="47">
        <v>10</v>
      </c>
      <c r="M2" s="47">
        <v>10</v>
      </c>
      <c r="N2" s="47">
        <v>20</v>
      </c>
      <c r="O2" s="48">
        <v>20</v>
      </c>
      <c r="P2" s="48">
        <v>5</v>
      </c>
      <c r="Q2" s="48">
        <v>15</v>
      </c>
      <c r="R2" s="48">
        <v>20</v>
      </c>
      <c r="S2" s="48">
        <v>10</v>
      </c>
      <c r="T2" s="48">
        <v>10</v>
      </c>
      <c r="U2" s="48">
        <v>50</v>
      </c>
      <c r="V2" s="48">
        <v>30</v>
      </c>
      <c r="W2" s="47">
        <v>5</v>
      </c>
      <c r="X2" s="47">
        <v>20</v>
      </c>
      <c r="Y2" s="47">
        <v>5</v>
      </c>
      <c r="Z2" s="47">
        <v>20</v>
      </c>
      <c r="AA2" s="47">
        <v>30</v>
      </c>
      <c r="AM2" s="49">
        <f>SUM(C2:AG2)</f>
        <v>430</v>
      </c>
      <c r="AN2" s="47">
        <f>(D2+E2+F2+G2+H2+K2+N2+R2+U2+V2+X2+Z2+AA2+AB2+AC2+AG2+AJ2+AK2)*0.6</f>
        <v>183</v>
      </c>
    </row>
    <row r="3" spans="1:82" ht="27" customHeight="1">
      <c r="A3" s="1" t="s">
        <v>1</v>
      </c>
      <c r="B3" s="9" t="str">
        <f t="shared" ref="B3:B26" si="0">IF(AM3&lt;$AN$2, "Bad Standing", "Good Standing")</f>
        <v>Good Standing</v>
      </c>
      <c r="C3" s="10">
        <v>0</v>
      </c>
      <c r="D3" s="10">
        <v>20</v>
      </c>
      <c r="E3" s="10">
        <v>0</v>
      </c>
      <c r="F3" s="10">
        <v>10</v>
      </c>
      <c r="G3" s="10">
        <v>10</v>
      </c>
      <c r="H3" s="10">
        <v>50</v>
      </c>
      <c r="I3" s="10">
        <v>10</v>
      </c>
      <c r="J3" s="10">
        <v>20</v>
      </c>
      <c r="K3" s="10">
        <v>15</v>
      </c>
      <c r="L3" s="10">
        <v>10</v>
      </c>
      <c r="M3" s="10">
        <v>0</v>
      </c>
      <c r="N3" s="10">
        <v>0</v>
      </c>
      <c r="O3" s="30">
        <v>20</v>
      </c>
      <c r="P3" s="39">
        <v>0</v>
      </c>
      <c r="Q3" s="39">
        <v>0</v>
      </c>
      <c r="R3" s="30">
        <v>20</v>
      </c>
      <c r="S3" s="10">
        <v>10</v>
      </c>
      <c r="T3" s="10">
        <v>10</v>
      </c>
      <c r="U3" s="10">
        <v>50</v>
      </c>
      <c r="V3" s="10">
        <v>30</v>
      </c>
      <c r="W3" s="10">
        <v>0</v>
      </c>
      <c r="X3" s="10">
        <v>20</v>
      </c>
      <c r="Y3" s="10">
        <v>0</v>
      </c>
      <c r="Z3" s="45">
        <v>20</v>
      </c>
      <c r="AA3" s="45">
        <v>30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>
        <f>SUM(C3:AA3)</f>
        <v>355</v>
      </c>
      <c r="CD3">
        <v>1</v>
      </c>
    </row>
    <row r="4" spans="1:82" ht="27" customHeight="1" thickBot="1">
      <c r="A4" s="1" t="s">
        <v>2</v>
      </c>
      <c r="B4" s="9" t="str">
        <f t="shared" si="0"/>
        <v>Good Standing</v>
      </c>
      <c r="C4" s="10">
        <v>0</v>
      </c>
      <c r="D4" s="10">
        <v>20</v>
      </c>
      <c r="E4" s="10">
        <v>10</v>
      </c>
      <c r="F4" s="10">
        <v>10</v>
      </c>
      <c r="G4" s="10">
        <v>10</v>
      </c>
      <c r="H4" s="10">
        <v>50</v>
      </c>
      <c r="I4" s="37">
        <v>0</v>
      </c>
      <c r="J4" s="10">
        <v>0</v>
      </c>
      <c r="K4" s="10">
        <v>15</v>
      </c>
      <c r="L4" s="10">
        <v>10</v>
      </c>
      <c r="M4" s="10">
        <v>10</v>
      </c>
      <c r="N4" s="10">
        <v>20</v>
      </c>
      <c r="O4" s="30">
        <v>20</v>
      </c>
      <c r="P4" s="39">
        <v>0</v>
      </c>
      <c r="Q4" s="30">
        <v>7.5</v>
      </c>
      <c r="R4" s="30">
        <v>20</v>
      </c>
      <c r="S4" s="30">
        <v>10</v>
      </c>
      <c r="T4" s="10">
        <v>10</v>
      </c>
      <c r="U4" s="58">
        <v>50</v>
      </c>
      <c r="V4" s="10">
        <v>15</v>
      </c>
      <c r="W4" s="10">
        <v>0</v>
      </c>
      <c r="X4" s="10">
        <v>20</v>
      </c>
      <c r="Y4" s="10">
        <v>0</v>
      </c>
      <c r="Z4" s="45">
        <v>10</v>
      </c>
      <c r="AA4" s="10">
        <v>15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>
        <f t="shared" ref="AM4:AM21" si="1">SUM(C4:AA4)</f>
        <v>332.5</v>
      </c>
      <c r="AO4" t="s">
        <v>47</v>
      </c>
      <c r="AP4" s="6" t="s">
        <v>51</v>
      </c>
      <c r="CD4">
        <v>2</v>
      </c>
    </row>
    <row r="5" spans="1:82" ht="27" customHeight="1" thickBot="1">
      <c r="A5" s="1" t="s">
        <v>3</v>
      </c>
      <c r="B5" s="9" t="str">
        <f t="shared" si="0"/>
        <v>Good Standing</v>
      </c>
      <c r="C5" s="10">
        <v>5</v>
      </c>
      <c r="D5" s="10">
        <v>20</v>
      </c>
      <c r="E5" s="10">
        <v>10</v>
      </c>
      <c r="F5" s="10">
        <v>10</v>
      </c>
      <c r="G5" s="10">
        <v>10</v>
      </c>
      <c r="H5" s="10">
        <v>50</v>
      </c>
      <c r="I5" s="10">
        <v>0</v>
      </c>
      <c r="J5" s="10">
        <v>20</v>
      </c>
      <c r="K5" s="10">
        <v>15</v>
      </c>
      <c r="L5" s="30">
        <v>0</v>
      </c>
      <c r="M5" s="30">
        <v>0</v>
      </c>
      <c r="N5" s="10">
        <v>10</v>
      </c>
      <c r="O5" s="10">
        <v>10</v>
      </c>
      <c r="P5" s="39">
        <v>0</v>
      </c>
      <c r="Q5" s="39">
        <v>0</v>
      </c>
      <c r="R5" s="30">
        <v>20</v>
      </c>
      <c r="S5" s="10">
        <v>10</v>
      </c>
      <c r="T5" s="10">
        <v>10</v>
      </c>
      <c r="U5" s="10">
        <v>50</v>
      </c>
      <c r="V5" s="10">
        <v>30</v>
      </c>
      <c r="W5" s="10">
        <v>0</v>
      </c>
      <c r="X5" s="10">
        <v>20</v>
      </c>
      <c r="Y5" s="10">
        <v>5</v>
      </c>
      <c r="Z5" s="58">
        <v>20</v>
      </c>
      <c r="AA5" s="10">
        <v>30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>
        <f t="shared" si="1"/>
        <v>355</v>
      </c>
      <c r="AO5" s="16" t="s">
        <v>49</v>
      </c>
      <c r="AP5">
        <v>20</v>
      </c>
      <c r="CD5">
        <v>3</v>
      </c>
    </row>
    <row r="6" spans="1:82" ht="27" customHeight="1" thickBot="1">
      <c r="A6" s="1" t="s">
        <v>4</v>
      </c>
      <c r="B6" s="9" t="str">
        <f t="shared" si="0"/>
        <v>Good Standing</v>
      </c>
      <c r="C6" s="10">
        <v>5</v>
      </c>
      <c r="D6" s="10">
        <v>20</v>
      </c>
      <c r="E6" s="10">
        <v>0</v>
      </c>
      <c r="F6" s="10">
        <v>10</v>
      </c>
      <c r="G6" s="10">
        <v>10</v>
      </c>
      <c r="H6" s="10">
        <v>50</v>
      </c>
      <c r="I6" s="10">
        <v>0</v>
      </c>
      <c r="J6" s="10">
        <v>20</v>
      </c>
      <c r="K6" s="10">
        <v>0</v>
      </c>
      <c r="L6" s="10">
        <v>0</v>
      </c>
      <c r="M6" s="10">
        <v>0</v>
      </c>
      <c r="N6" s="39">
        <v>20</v>
      </c>
      <c r="O6" s="10">
        <v>20</v>
      </c>
      <c r="P6" s="39">
        <v>0</v>
      </c>
      <c r="Q6" s="39">
        <v>0</v>
      </c>
      <c r="R6" s="30">
        <v>20</v>
      </c>
      <c r="S6" s="10">
        <v>10</v>
      </c>
      <c r="T6" s="10">
        <v>10</v>
      </c>
      <c r="U6" s="10">
        <v>50</v>
      </c>
      <c r="V6" s="10">
        <v>30</v>
      </c>
      <c r="W6" s="10">
        <v>0</v>
      </c>
      <c r="X6" s="10">
        <v>20</v>
      </c>
      <c r="Y6" s="10">
        <v>5</v>
      </c>
      <c r="Z6" s="58">
        <v>20</v>
      </c>
      <c r="AA6" s="10">
        <v>30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>
        <f t="shared" si="1"/>
        <v>350</v>
      </c>
      <c r="AO6" s="32" t="s">
        <v>70</v>
      </c>
      <c r="AP6">
        <v>15</v>
      </c>
      <c r="CD6">
        <v>4</v>
      </c>
    </row>
    <row r="7" spans="1:82" ht="27" customHeight="1" thickBot="1">
      <c r="A7" s="1" t="s">
        <v>5</v>
      </c>
      <c r="B7" s="9" t="str">
        <f t="shared" si="0"/>
        <v>Good Standing</v>
      </c>
      <c r="C7" s="10">
        <v>5</v>
      </c>
      <c r="D7" s="10">
        <v>20</v>
      </c>
      <c r="E7" s="10">
        <v>0</v>
      </c>
      <c r="F7" s="10">
        <v>10</v>
      </c>
      <c r="G7" s="37">
        <v>0</v>
      </c>
      <c r="H7" s="10">
        <v>25</v>
      </c>
      <c r="I7" s="10">
        <v>10</v>
      </c>
      <c r="J7" s="10">
        <v>0</v>
      </c>
      <c r="K7" s="10">
        <v>15</v>
      </c>
      <c r="L7" s="10">
        <v>0</v>
      </c>
      <c r="M7" s="10">
        <v>10</v>
      </c>
      <c r="N7" s="10">
        <v>0</v>
      </c>
      <c r="O7" s="10">
        <v>20</v>
      </c>
      <c r="P7" s="39">
        <v>0</v>
      </c>
      <c r="Q7" s="10">
        <v>15</v>
      </c>
      <c r="R7" s="30">
        <v>20</v>
      </c>
      <c r="S7" s="30">
        <v>5</v>
      </c>
      <c r="T7" s="30">
        <v>5</v>
      </c>
      <c r="U7" s="10">
        <v>0</v>
      </c>
      <c r="V7" s="10">
        <v>15</v>
      </c>
      <c r="W7" s="10">
        <v>0</v>
      </c>
      <c r="X7" s="10">
        <v>10</v>
      </c>
      <c r="Y7" s="10">
        <v>5</v>
      </c>
      <c r="Z7" s="45">
        <v>20</v>
      </c>
      <c r="AA7" s="10">
        <v>30</v>
      </c>
      <c r="AB7" s="10"/>
      <c r="AC7" s="10"/>
      <c r="AD7" s="10"/>
      <c r="AE7" s="70" t="s">
        <v>79</v>
      </c>
      <c r="AF7" s="70"/>
      <c r="AG7" s="10"/>
      <c r="AH7" s="10"/>
      <c r="AI7" s="10"/>
      <c r="AJ7" s="10"/>
      <c r="AK7" s="10"/>
      <c r="AL7" s="10"/>
      <c r="AM7">
        <f t="shared" si="1"/>
        <v>240</v>
      </c>
      <c r="AO7" s="17" t="s">
        <v>50</v>
      </c>
      <c r="AP7">
        <v>50</v>
      </c>
      <c r="CD7">
        <v>5</v>
      </c>
    </row>
    <row r="8" spans="1:82" ht="27" customHeight="1" thickBot="1">
      <c r="A8" s="1" t="s">
        <v>6</v>
      </c>
      <c r="B8" s="9" t="str">
        <f t="shared" si="0"/>
        <v>Good Standing</v>
      </c>
      <c r="C8" s="10">
        <v>5</v>
      </c>
      <c r="D8" s="10">
        <v>20</v>
      </c>
      <c r="E8" s="10">
        <v>10</v>
      </c>
      <c r="F8" s="10">
        <v>0</v>
      </c>
      <c r="G8" s="37">
        <v>0</v>
      </c>
      <c r="H8" s="10">
        <v>50</v>
      </c>
      <c r="I8" s="10">
        <v>10</v>
      </c>
      <c r="J8" s="10">
        <v>0</v>
      </c>
      <c r="K8" s="10">
        <v>15</v>
      </c>
      <c r="L8" s="10">
        <v>0</v>
      </c>
      <c r="M8" s="10">
        <v>10</v>
      </c>
      <c r="N8" s="10">
        <v>0</v>
      </c>
      <c r="O8" s="10">
        <v>20</v>
      </c>
      <c r="P8" s="39">
        <v>0</v>
      </c>
      <c r="Q8" s="39">
        <v>0</v>
      </c>
      <c r="R8" s="30">
        <v>20</v>
      </c>
      <c r="S8" s="10">
        <v>10</v>
      </c>
      <c r="T8" s="39">
        <v>0</v>
      </c>
      <c r="U8" s="39">
        <v>50</v>
      </c>
      <c r="V8" s="10">
        <v>30</v>
      </c>
      <c r="W8" s="10">
        <v>5</v>
      </c>
      <c r="X8" s="10">
        <v>20</v>
      </c>
      <c r="Y8" s="39">
        <v>0</v>
      </c>
      <c r="Z8" s="45">
        <v>0</v>
      </c>
      <c r="AA8" s="45">
        <v>0</v>
      </c>
      <c r="AB8" s="10"/>
      <c r="AC8" s="10"/>
      <c r="AD8" s="10"/>
      <c r="AE8" s="70"/>
      <c r="AF8" s="70"/>
      <c r="AG8" s="10"/>
      <c r="AH8" s="10"/>
      <c r="AI8" s="10"/>
      <c r="AJ8" s="10"/>
      <c r="AK8" s="10"/>
      <c r="AL8" s="10"/>
      <c r="AM8">
        <f t="shared" si="1"/>
        <v>275</v>
      </c>
      <c r="AO8" s="18" t="s">
        <v>52</v>
      </c>
      <c r="AP8">
        <v>30</v>
      </c>
      <c r="CD8">
        <v>6</v>
      </c>
    </row>
    <row r="9" spans="1:82" ht="27" customHeight="1" thickBot="1">
      <c r="A9" s="1" t="s">
        <v>7</v>
      </c>
      <c r="B9" s="22" t="str">
        <f t="shared" si="0"/>
        <v>Bad Standing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39">
        <v>0</v>
      </c>
      <c r="P9" s="39">
        <v>0</v>
      </c>
      <c r="Q9" s="39">
        <v>0</v>
      </c>
      <c r="R9" s="30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52">
        <v>0</v>
      </c>
      <c r="AA9" s="52">
        <v>0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>
        <f t="shared" si="1"/>
        <v>0</v>
      </c>
      <c r="AO9" s="34" t="s">
        <v>117</v>
      </c>
      <c r="AP9">
        <v>20</v>
      </c>
      <c r="CD9">
        <v>7</v>
      </c>
    </row>
    <row r="10" spans="1:82" ht="27" customHeight="1" thickBot="1">
      <c r="A10" s="1" t="s">
        <v>8</v>
      </c>
      <c r="B10" s="9" t="str">
        <f t="shared" si="0"/>
        <v>Good Standing</v>
      </c>
      <c r="C10" s="10">
        <v>5</v>
      </c>
      <c r="D10" s="10">
        <v>20</v>
      </c>
      <c r="E10" s="10">
        <v>10</v>
      </c>
      <c r="F10" s="10">
        <v>0</v>
      </c>
      <c r="G10" s="10">
        <v>10</v>
      </c>
      <c r="H10" s="10">
        <v>50</v>
      </c>
      <c r="I10" s="10">
        <v>10</v>
      </c>
      <c r="J10" s="10">
        <v>20</v>
      </c>
      <c r="K10" s="10">
        <v>0</v>
      </c>
      <c r="L10" s="10">
        <v>0</v>
      </c>
      <c r="M10" s="10">
        <v>10</v>
      </c>
      <c r="N10" s="10">
        <v>20</v>
      </c>
      <c r="O10" s="10">
        <v>20</v>
      </c>
      <c r="P10" s="39">
        <v>0</v>
      </c>
      <c r="Q10" s="39">
        <v>0</v>
      </c>
      <c r="R10" s="30">
        <v>20</v>
      </c>
      <c r="S10" s="30">
        <v>10</v>
      </c>
      <c r="T10" s="30">
        <v>10</v>
      </c>
      <c r="U10" s="30">
        <v>50</v>
      </c>
      <c r="V10" s="30">
        <v>30</v>
      </c>
      <c r="W10" s="39">
        <v>0</v>
      </c>
      <c r="X10" s="10">
        <v>20</v>
      </c>
      <c r="Y10" s="10">
        <v>5</v>
      </c>
      <c r="Z10" s="45">
        <v>20</v>
      </c>
      <c r="AA10" s="10">
        <v>30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>
        <f t="shared" si="1"/>
        <v>370</v>
      </c>
      <c r="AO10" s="19" t="s">
        <v>96</v>
      </c>
      <c r="AP10">
        <v>10</v>
      </c>
      <c r="CD10">
        <v>8</v>
      </c>
    </row>
    <row r="11" spans="1:82" ht="27" customHeight="1" thickBot="1">
      <c r="A11" s="1" t="s">
        <v>9</v>
      </c>
      <c r="B11" s="9" t="str">
        <f t="shared" si="0"/>
        <v>Good Standing</v>
      </c>
      <c r="C11" s="10">
        <v>0</v>
      </c>
      <c r="D11" s="10">
        <v>20</v>
      </c>
      <c r="E11" s="10">
        <v>10</v>
      </c>
      <c r="F11" s="10">
        <v>10</v>
      </c>
      <c r="G11" s="10">
        <v>10</v>
      </c>
      <c r="H11" s="10">
        <v>50</v>
      </c>
      <c r="I11" s="10">
        <v>0</v>
      </c>
      <c r="J11" s="10">
        <v>20</v>
      </c>
      <c r="K11" s="10">
        <v>15</v>
      </c>
      <c r="L11" s="10">
        <v>10</v>
      </c>
      <c r="M11" s="10">
        <v>0</v>
      </c>
      <c r="N11" s="10">
        <v>10</v>
      </c>
      <c r="O11" s="10">
        <v>20</v>
      </c>
      <c r="P11" s="39">
        <v>0</v>
      </c>
      <c r="Q11" s="39">
        <v>0</v>
      </c>
      <c r="R11" s="30">
        <v>20</v>
      </c>
      <c r="S11" s="10">
        <v>10</v>
      </c>
      <c r="T11" s="10">
        <v>10</v>
      </c>
      <c r="U11" s="10">
        <v>50</v>
      </c>
      <c r="V11" s="10">
        <v>30</v>
      </c>
      <c r="W11" s="39">
        <v>0</v>
      </c>
      <c r="X11" s="10">
        <v>20</v>
      </c>
      <c r="Y11" s="10">
        <v>0</v>
      </c>
      <c r="Z11" s="45">
        <v>20</v>
      </c>
      <c r="AA11" s="10">
        <v>30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>
        <f t="shared" si="1"/>
        <v>365</v>
      </c>
      <c r="AO11" s="33" t="s">
        <v>93</v>
      </c>
      <c r="AP11" s="36">
        <v>10</v>
      </c>
      <c r="CD11">
        <v>9</v>
      </c>
    </row>
    <row r="12" spans="1:82" ht="27" customHeight="1" thickBot="1">
      <c r="A12" s="1" t="s">
        <v>10</v>
      </c>
      <c r="B12" s="44" t="str">
        <f t="shared" si="0"/>
        <v>Good Standing</v>
      </c>
      <c r="C12" s="10">
        <v>0</v>
      </c>
      <c r="D12" s="10">
        <v>20</v>
      </c>
      <c r="E12" s="10">
        <v>0</v>
      </c>
      <c r="F12" s="10">
        <v>10</v>
      </c>
      <c r="G12" s="10">
        <v>10</v>
      </c>
      <c r="H12" s="10">
        <v>50</v>
      </c>
      <c r="I12" s="10">
        <v>0</v>
      </c>
      <c r="J12" s="10">
        <v>0</v>
      </c>
      <c r="K12" s="10">
        <v>0</v>
      </c>
      <c r="L12" s="10">
        <v>10</v>
      </c>
      <c r="M12" s="10">
        <v>0</v>
      </c>
      <c r="N12" s="10">
        <v>20</v>
      </c>
      <c r="O12" s="10">
        <v>0</v>
      </c>
      <c r="P12" s="39">
        <v>0</v>
      </c>
      <c r="Q12" s="39">
        <v>0</v>
      </c>
      <c r="R12" s="10">
        <v>10</v>
      </c>
      <c r="S12" s="10">
        <v>0</v>
      </c>
      <c r="T12" s="10">
        <v>0</v>
      </c>
      <c r="U12" s="10">
        <v>0</v>
      </c>
      <c r="V12" s="10">
        <v>0</v>
      </c>
      <c r="W12" s="39">
        <v>0</v>
      </c>
      <c r="X12" s="10">
        <v>10</v>
      </c>
      <c r="Y12" s="10">
        <v>0</v>
      </c>
      <c r="Z12" s="10">
        <v>20</v>
      </c>
      <c r="AA12" s="10">
        <v>30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>
        <f t="shared" si="1"/>
        <v>190</v>
      </c>
      <c r="AO12" s="42" t="s">
        <v>48</v>
      </c>
      <c r="AP12" s="36">
        <v>5</v>
      </c>
      <c r="CD12">
        <v>10</v>
      </c>
    </row>
    <row r="13" spans="1:82" ht="27" customHeight="1" thickBot="1">
      <c r="A13" s="1" t="s">
        <v>83</v>
      </c>
      <c r="B13" s="9" t="str">
        <f t="shared" si="0"/>
        <v>Good Standing</v>
      </c>
      <c r="C13" s="10">
        <v>5</v>
      </c>
      <c r="D13" s="10">
        <v>0</v>
      </c>
      <c r="E13" s="10">
        <v>10</v>
      </c>
      <c r="F13" s="10">
        <v>0</v>
      </c>
      <c r="G13" s="10">
        <v>0</v>
      </c>
      <c r="H13" s="10">
        <v>50</v>
      </c>
      <c r="I13" s="10">
        <v>10</v>
      </c>
      <c r="J13" s="10">
        <v>20</v>
      </c>
      <c r="K13" s="10">
        <v>0</v>
      </c>
      <c r="L13" s="10">
        <v>0</v>
      </c>
      <c r="M13" s="10">
        <v>10</v>
      </c>
      <c r="N13" s="10">
        <v>0</v>
      </c>
      <c r="O13" s="10">
        <v>0</v>
      </c>
      <c r="P13" s="10">
        <v>5</v>
      </c>
      <c r="Q13" s="39">
        <v>0</v>
      </c>
      <c r="R13" s="30">
        <v>20</v>
      </c>
      <c r="S13" s="10">
        <v>10</v>
      </c>
      <c r="T13" s="10">
        <v>10</v>
      </c>
      <c r="U13" s="10">
        <v>50</v>
      </c>
      <c r="V13" s="10">
        <v>30</v>
      </c>
      <c r="W13" s="10">
        <v>5</v>
      </c>
      <c r="X13" s="10">
        <v>0</v>
      </c>
      <c r="Y13" s="10">
        <v>0</v>
      </c>
      <c r="Z13" s="45">
        <v>0</v>
      </c>
      <c r="AA13" s="45">
        <v>0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>
        <f t="shared" si="1"/>
        <v>235</v>
      </c>
      <c r="AO13" s="20" t="s">
        <v>73</v>
      </c>
      <c r="AP13">
        <v>5</v>
      </c>
      <c r="CD13">
        <v>11</v>
      </c>
    </row>
    <row r="14" spans="1:82" ht="27" customHeight="1">
      <c r="A14" s="1" t="s">
        <v>11</v>
      </c>
      <c r="B14" s="9" t="str">
        <f t="shared" si="0"/>
        <v>Good Standing</v>
      </c>
      <c r="C14" s="10">
        <v>5</v>
      </c>
      <c r="D14" s="10">
        <v>20</v>
      </c>
      <c r="E14" s="10">
        <v>10</v>
      </c>
      <c r="F14" s="10">
        <v>0</v>
      </c>
      <c r="G14" s="10">
        <v>10</v>
      </c>
      <c r="H14" s="10">
        <v>50</v>
      </c>
      <c r="I14" s="10">
        <v>10</v>
      </c>
      <c r="J14" s="10">
        <v>0</v>
      </c>
      <c r="K14" s="10">
        <v>0</v>
      </c>
      <c r="L14" s="10">
        <v>10</v>
      </c>
      <c r="M14" s="10">
        <v>10</v>
      </c>
      <c r="N14" s="10">
        <v>20</v>
      </c>
      <c r="O14" s="10">
        <v>20</v>
      </c>
      <c r="P14" s="10">
        <v>0</v>
      </c>
      <c r="Q14" s="10">
        <v>0</v>
      </c>
      <c r="R14" s="30">
        <v>10</v>
      </c>
      <c r="S14" s="30">
        <v>10</v>
      </c>
      <c r="T14" s="30">
        <v>10</v>
      </c>
      <c r="U14" s="10">
        <v>50</v>
      </c>
      <c r="V14" s="10">
        <v>30</v>
      </c>
      <c r="W14" s="39">
        <v>0</v>
      </c>
      <c r="X14" s="10">
        <v>20</v>
      </c>
      <c r="Y14" s="10">
        <v>5</v>
      </c>
      <c r="Z14" s="10">
        <v>20</v>
      </c>
      <c r="AA14" s="10">
        <v>30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>
        <f t="shared" si="1"/>
        <v>350</v>
      </c>
      <c r="AO14" s="7"/>
      <c r="CD14">
        <v>12</v>
      </c>
    </row>
    <row r="15" spans="1:82" ht="27" customHeight="1">
      <c r="A15" s="1" t="s">
        <v>12</v>
      </c>
      <c r="B15" s="9" t="str">
        <f t="shared" si="0"/>
        <v>Good Standing</v>
      </c>
      <c r="C15" s="10">
        <v>5</v>
      </c>
      <c r="D15" s="10">
        <v>20</v>
      </c>
      <c r="E15" s="10">
        <v>10</v>
      </c>
      <c r="F15" s="10">
        <v>10</v>
      </c>
      <c r="G15" s="10">
        <v>0</v>
      </c>
      <c r="H15" s="10">
        <v>50</v>
      </c>
      <c r="I15" s="10">
        <v>0</v>
      </c>
      <c r="J15" s="10">
        <v>20</v>
      </c>
      <c r="K15" s="10">
        <v>15</v>
      </c>
      <c r="L15" s="10">
        <v>0</v>
      </c>
      <c r="M15" s="10">
        <v>10</v>
      </c>
      <c r="N15" s="10">
        <v>20</v>
      </c>
      <c r="O15" s="10">
        <v>0</v>
      </c>
      <c r="P15" s="10">
        <v>0</v>
      </c>
      <c r="Q15" s="10">
        <v>0</v>
      </c>
      <c r="R15" s="30">
        <v>20</v>
      </c>
      <c r="S15" s="30">
        <v>10</v>
      </c>
      <c r="T15" s="30">
        <v>10</v>
      </c>
      <c r="U15" s="10">
        <v>50</v>
      </c>
      <c r="V15" s="10">
        <v>30</v>
      </c>
      <c r="W15" s="39">
        <v>0</v>
      </c>
      <c r="X15" s="10">
        <v>20</v>
      </c>
      <c r="Y15" s="39">
        <v>0</v>
      </c>
      <c r="Z15" s="10">
        <v>20</v>
      </c>
      <c r="AA15" s="10">
        <v>30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>
        <f t="shared" si="1"/>
        <v>350</v>
      </c>
      <c r="CD15">
        <v>13</v>
      </c>
    </row>
    <row r="16" spans="1:82" ht="27" customHeight="1">
      <c r="A16" s="1" t="s">
        <v>13</v>
      </c>
      <c r="B16" s="9" t="str">
        <f t="shared" si="0"/>
        <v>Good Standing</v>
      </c>
      <c r="C16" s="10">
        <v>5</v>
      </c>
      <c r="D16" s="10">
        <v>20</v>
      </c>
      <c r="E16" s="10">
        <v>10</v>
      </c>
      <c r="F16" s="10">
        <v>10</v>
      </c>
      <c r="G16" s="10">
        <v>10</v>
      </c>
      <c r="H16" s="10">
        <v>50</v>
      </c>
      <c r="I16" s="10">
        <v>10</v>
      </c>
      <c r="J16" s="10">
        <v>10</v>
      </c>
      <c r="K16" s="10">
        <v>15</v>
      </c>
      <c r="L16" s="10">
        <v>5</v>
      </c>
      <c r="M16" s="10">
        <v>5</v>
      </c>
      <c r="N16" s="10">
        <v>20</v>
      </c>
      <c r="O16" s="10">
        <v>20</v>
      </c>
      <c r="P16" s="10">
        <v>0</v>
      </c>
      <c r="Q16" s="10">
        <v>15</v>
      </c>
      <c r="R16" s="30">
        <v>20</v>
      </c>
      <c r="S16" s="30">
        <v>10</v>
      </c>
      <c r="T16" s="30">
        <v>10</v>
      </c>
      <c r="U16" s="10">
        <v>50</v>
      </c>
      <c r="V16" s="10">
        <v>30</v>
      </c>
      <c r="W16" s="39">
        <v>0</v>
      </c>
      <c r="X16" s="10">
        <v>20</v>
      </c>
      <c r="Y16" s="39">
        <v>0</v>
      </c>
      <c r="Z16" s="10">
        <v>20</v>
      </c>
      <c r="AA16" s="10">
        <v>30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>
        <f t="shared" si="1"/>
        <v>395</v>
      </c>
      <c r="CD16">
        <v>14</v>
      </c>
    </row>
    <row r="17" spans="1:82" ht="27" customHeight="1">
      <c r="A17" s="1" t="s">
        <v>14</v>
      </c>
      <c r="B17" s="9" t="str">
        <f t="shared" si="0"/>
        <v>Good Standing</v>
      </c>
      <c r="C17" s="10">
        <v>0</v>
      </c>
      <c r="D17" s="10">
        <v>20</v>
      </c>
      <c r="E17" s="10">
        <v>0</v>
      </c>
      <c r="F17" s="10">
        <v>10</v>
      </c>
      <c r="G17" s="10">
        <v>0</v>
      </c>
      <c r="H17" s="10">
        <v>50</v>
      </c>
      <c r="I17" s="60">
        <v>0</v>
      </c>
      <c r="J17" s="10">
        <v>0</v>
      </c>
      <c r="K17" s="10">
        <v>0</v>
      </c>
      <c r="L17" s="10">
        <v>10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30">
        <v>10</v>
      </c>
      <c r="T17" s="30">
        <v>10</v>
      </c>
      <c r="U17" s="10">
        <v>50</v>
      </c>
      <c r="V17" s="10">
        <v>30</v>
      </c>
      <c r="W17" s="39">
        <v>0</v>
      </c>
      <c r="X17" s="39">
        <v>0</v>
      </c>
      <c r="Y17" s="39">
        <v>0</v>
      </c>
      <c r="Z17" s="10">
        <v>20</v>
      </c>
      <c r="AA17" s="10">
        <v>30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>
        <f t="shared" si="1"/>
        <v>240</v>
      </c>
      <c r="CD17">
        <v>15</v>
      </c>
    </row>
    <row r="18" spans="1:82" ht="27" customHeight="1">
      <c r="A18" s="1" t="s">
        <v>84</v>
      </c>
      <c r="B18" s="9" t="str">
        <f t="shared" si="0"/>
        <v>Good Standing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50</v>
      </c>
      <c r="I18" s="10">
        <v>0</v>
      </c>
      <c r="J18" s="10">
        <v>10</v>
      </c>
      <c r="K18" s="10">
        <v>15</v>
      </c>
      <c r="L18" s="10">
        <v>5</v>
      </c>
      <c r="M18" s="10">
        <v>5</v>
      </c>
      <c r="N18" s="10">
        <v>20</v>
      </c>
      <c r="O18" s="10">
        <v>10</v>
      </c>
      <c r="P18" s="10">
        <v>0</v>
      </c>
      <c r="Q18" s="10">
        <v>7.5</v>
      </c>
      <c r="R18" s="30">
        <v>20</v>
      </c>
      <c r="S18" s="30">
        <v>10</v>
      </c>
      <c r="T18" s="30">
        <v>5</v>
      </c>
      <c r="U18" s="10">
        <v>50</v>
      </c>
      <c r="V18" s="10">
        <v>30</v>
      </c>
      <c r="W18" s="39">
        <v>0</v>
      </c>
      <c r="X18" s="10">
        <v>20</v>
      </c>
      <c r="Y18" s="39">
        <v>0</v>
      </c>
      <c r="Z18" s="10">
        <v>20</v>
      </c>
      <c r="AA18" s="10">
        <v>30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>
        <f t="shared" si="1"/>
        <v>307.5</v>
      </c>
      <c r="CD18">
        <v>16</v>
      </c>
    </row>
    <row r="19" spans="1:82" ht="27" customHeight="1">
      <c r="A19" s="1" t="s">
        <v>15</v>
      </c>
      <c r="B19" s="9" t="str">
        <f t="shared" si="0"/>
        <v>Good Standing</v>
      </c>
      <c r="C19" s="10">
        <v>5</v>
      </c>
      <c r="D19" s="10">
        <v>20</v>
      </c>
      <c r="E19" s="10">
        <v>10</v>
      </c>
      <c r="F19" s="10">
        <v>10</v>
      </c>
      <c r="G19" s="10">
        <v>10</v>
      </c>
      <c r="H19" s="10">
        <v>50</v>
      </c>
      <c r="I19" s="10">
        <v>10</v>
      </c>
      <c r="J19" s="10">
        <v>0</v>
      </c>
      <c r="K19" s="10">
        <v>15</v>
      </c>
      <c r="L19" s="10">
        <v>10</v>
      </c>
      <c r="M19" s="10">
        <v>10</v>
      </c>
      <c r="N19" s="10">
        <v>20</v>
      </c>
      <c r="O19" s="10">
        <v>20</v>
      </c>
      <c r="P19" s="10">
        <v>0</v>
      </c>
      <c r="Q19" s="10">
        <v>15</v>
      </c>
      <c r="R19" s="30">
        <v>20</v>
      </c>
      <c r="S19" s="30">
        <v>10</v>
      </c>
      <c r="T19" s="30">
        <v>5</v>
      </c>
      <c r="U19" s="30">
        <v>50</v>
      </c>
      <c r="V19" s="30">
        <v>15</v>
      </c>
      <c r="W19" s="39">
        <v>0</v>
      </c>
      <c r="X19" s="10">
        <v>20</v>
      </c>
      <c r="Y19" s="10">
        <v>5</v>
      </c>
      <c r="Z19" s="10">
        <v>20</v>
      </c>
      <c r="AA19" s="10">
        <v>30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>
        <f t="shared" si="1"/>
        <v>380</v>
      </c>
      <c r="CD19">
        <v>17</v>
      </c>
    </row>
    <row r="20" spans="1:82" ht="27" customHeight="1">
      <c r="A20" s="1" t="s">
        <v>16</v>
      </c>
      <c r="B20" s="9" t="str">
        <f t="shared" si="0"/>
        <v>Good Standing</v>
      </c>
      <c r="C20" s="10">
        <v>0</v>
      </c>
      <c r="D20" s="10">
        <v>20</v>
      </c>
      <c r="E20" s="10">
        <v>10</v>
      </c>
      <c r="F20" s="10">
        <v>0</v>
      </c>
      <c r="G20" s="10">
        <v>10</v>
      </c>
      <c r="H20" s="10">
        <v>50</v>
      </c>
      <c r="I20" s="10">
        <v>0</v>
      </c>
      <c r="J20" s="10">
        <v>0</v>
      </c>
      <c r="K20" s="10">
        <v>0</v>
      </c>
      <c r="L20" s="10">
        <v>10</v>
      </c>
      <c r="M20" s="10">
        <v>0</v>
      </c>
      <c r="N20" s="10">
        <v>20</v>
      </c>
      <c r="O20" s="10">
        <v>0</v>
      </c>
      <c r="P20" s="10">
        <v>0</v>
      </c>
      <c r="Q20" s="10">
        <v>0</v>
      </c>
      <c r="R20" s="30">
        <v>20</v>
      </c>
      <c r="S20" s="30">
        <v>10</v>
      </c>
      <c r="T20" s="30">
        <v>0</v>
      </c>
      <c r="U20" s="30">
        <v>50</v>
      </c>
      <c r="V20" s="10">
        <v>30</v>
      </c>
      <c r="W20" s="39">
        <v>0</v>
      </c>
      <c r="X20" s="10">
        <v>20</v>
      </c>
      <c r="Y20" s="39">
        <v>0</v>
      </c>
      <c r="Z20" s="10">
        <v>20</v>
      </c>
      <c r="AA20" s="10">
        <v>30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>
        <f t="shared" si="1"/>
        <v>300</v>
      </c>
      <c r="CD20">
        <v>18</v>
      </c>
    </row>
    <row r="21" spans="1:82" ht="27" customHeight="1">
      <c r="A21" s="1" t="s">
        <v>17</v>
      </c>
      <c r="B21" s="9" t="str">
        <f t="shared" si="0"/>
        <v>Good Standing</v>
      </c>
      <c r="C21" s="10">
        <v>5</v>
      </c>
      <c r="D21" s="10">
        <v>20</v>
      </c>
      <c r="E21" s="10">
        <v>10</v>
      </c>
      <c r="F21" s="10">
        <v>10</v>
      </c>
      <c r="G21" s="10">
        <v>10</v>
      </c>
      <c r="H21" s="10">
        <v>50</v>
      </c>
      <c r="I21" s="10">
        <v>10</v>
      </c>
      <c r="J21" s="10">
        <v>20</v>
      </c>
      <c r="K21" s="10">
        <v>7.5</v>
      </c>
      <c r="L21" s="10">
        <v>10</v>
      </c>
      <c r="M21" s="10">
        <v>10</v>
      </c>
      <c r="N21" s="10">
        <v>10</v>
      </c>
      <c r="O21" s="10">
        <v>20</v>
      </c>
      <c r="P21" s="10">
        <v>0</v>
      </c>
      <c r="Q21" s="10">
        <v>0</v>
      </c>
      <c r="R21" s="30">
        <v>20</v>
      </c>
      <c r="S21" s="30">
        <v>10</v>
      </c>
      <c r="T21" s="30">
        <v>10</v>
      </c>
      <c r="U21" s="30">
        <v>50</v>
      </c>
      <c r="V21" s="10">
        <v>30</v>
      </c>
      <c r="W21" s="39">
        <v>5</v>
      </c>
      <c r="X21" s="10">
        <v>20</v>
      </c>
      <c r="Y21" s="10">
        <v>5</v>
      </c>
      <c r="Z21" s="10">
        <v>20</v>
      </c>
      <c r="AA21" s="10">
        <v>30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>
        <f t="shared" si="1"/>
        <v>392.5</v>
      </c>
      <c r="CD21">
        <v>19</v>
      </c>
    </row>
    <row r="22" spans="1:82" ht="27" customHeight="1">
      <c r="A22" s="12" t="s">
        <v>18</v>
      </c>
      <c r="B22" s="38" t="s">
        <v>45</v>
      </c>
      <c r="C22" s="61" t="s">
        <v>45</v>
      </c>
      <c r="D22" s="61" t="s">
        <v>45</v>
      </c>
      <c r="E22" s="61" t="s">
        <v>45</v>
      </c>
      <c r="F22" s="61" t="s">
        <v>45</v>
      </c>
      <c r="G22" s="61" t="s">
        <v>45</v>
      </c>
      <c r="H22" s="61" t="s">
        <v>45</v>
      </c>
      <c r="I22" s="61" t="s">
        <v>45</v>
      </c>
      <c r="J22" s="61" t="s">
        <v>45</v>
      </c>
      <c r="K22" s="61" t="s">
        <v>45</v>
      </c>
      <c r="L22" s="61" t="s">
        <v>45</v>
      </c>
      <c r="M22" s="61" t="s">
        <v>45</v>
      </c>
      <c r="N22" s="61" t="s">
        <v>45</v>
      </c>
      <c r="O22" s="62" t="s">
        <v>45</v>
      </c>
      <c r="P22" s="62" t="s">
        <v>45</v>
      </c>
      <c r="Q22" s="61" t="s">
        <v>45</v>
      </c>
      <c r="R22" s="61" t="s">
        <v>45</v>
      </c>
      <c r="S22" s="61" t="s">
        <v>45</v>
      </c>
      <c r="T22" s="61" t="s">
        <v>45</v>
      </c>
      <c r="U22" s="61" t="s">
        <v>45</v>
      </c>
      <c r="V22" s="61" t="s">
        <v>45</v>
      </c>
      <c r="W22" s="61" t="s">
        <v>45</v>
      </c>
      <c r="X22" s="61" t="s">
        <v>45</v>
      </c>
      <c r="Y22" s="61" t="s">
        <v>45</v>
      </c>
      <c r="Z22" s="61" t="s">
        <v>45</v>
      </c>
      <c r="AA22" s="61" t="s">
        <v>45</v>
      </c>
      <c r="AB22" s="61" t="s">
        <v>45</v>
      </c>
      <c r="AC22" s="61" t="s">
        <v>45</v>
      </c>
      <c r="AD22" s="61" t="s">
        <v>45</v>
      </c>
      <c r="AE22" s="61" t="s">
        <v>45</v>
      </c>
      <c r="AF22" s="61" t="s">
        <v>45</v>
      </c>
      <c r="AG22" s="61" t="s">
        <v>45</v>
      </c>
      <c r="AH22" s="10"/>
      <c r="AI22" s="10"/>
      <c r="AJ22" s="10"/>
      <c r="AK22" s="10"/>
      <c r="AL22" s="10"/>
      <c r="AM22" s="3" t="s">
        <v>45</v>
      </c>
    </row>
    <row r="23" spans="1:82" ht="27" customHeight="1">
      <c r="A23" s="1" t="s">
        <v>19</v>
      </c>
      <c r="B23" s="9" t="str">
        <f t="shared" si="0"/>
        <v>Good Standing</v>
      </c>
      <c r="C23" s="10">
        <v>0</v>
      </c>
      <c r="D23" s="10">
        <v>20</v>
      </c>
      <c r="E23" s="10">
        <v>10</v>
      </c>
      <c r="F23" s="10">
        <v>10</v>
      </c>
      <c r="G23" s="10">
        <v>10</v>
      </c>
      <c r="H23" s="10">
        <v>50</v>
      </c>
      <c r="I23" s="10">
        <v>0</v>
      </c>
      <c r="J23" s="10">
        <v>0</v>
      </c>
      <c r="K23" s="10">
        <v>15</v>
      </c>
      <c r="L23" s="10">
        <v>0</v>
      </c>
      <c r="M23" s="10">
        <v>0</v>
      </c>
      <c r="N23" s="10">
        <v>0</v>
      </c>
      <c r="O23" s="10">
        <v>10</v>
      </c>
      <c r="P23" s="10">
        <v>0</v>
      </c>
      <c r="Q23" s="10">
        <v>0</v>
      </c>
      <c r="R23" s="10">
        <v>0</v>
      </c>
      <c r="S23" s="30">
        <v>0</v>
      </c>
      <c r="T23" s="30">
        <v>0</v>
      </c>
      <c r="U23" s="30">
        <v>0</v>
      </c>
      <c r="V23" s="10">
        <v>15</v>
      </c>
      <c r="W23" s="39">
        <v>0</v>
      </c>
      <c r="X23" s="10">
        <v>20</v>
      </c>
      <c r="Y23" s="10">
        <v>5</v>
      </c>
      <c r="Z23" s="10">
        <v>20</v>
      </c>
      <c r="AA23" s="10">
        <v>30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>
        <f>SUM(C23:AA23)</f>
        <v>215</v>
      </c>
      <c r="CD23">
        <v>20</v>
      </c>
    </row>
    <row r="24" spans="1:82" ht="27" customHeight="1">
      <c r="A24" s="1" t="s">
        <v>20</v>
      </c>
      <c r="B24" s="9" t="str">
        <f t="shared" si="0"/>
        <v>Good Standing</v>
      </c>
      <c r="C24" s="10">
        <v>5</v>
      </c>
      <c r="D24" s="10">
        <v>20</v>
      </c>
      <c r="E24" s="10">
        <v>10</v>
      </c>
      <c r="F24" s="10">
        <v>10</v>
      </c>
      <c r="G24" s="10">
        <v>0</v>
      </c>
      <c r="H24" s="10">
        <v>50</v>
      </c>
      <c r="I24" s="10">
        <v>10</v>
      </c>
      <c r="J24" s="10">
        <v>20</v>
      </c>
      <c r="K24" s="10">
        <v>15</v>
      </c>
      <c r="L24" s="10">
        <v>10</v>
      </c>
      <c r="M24" s="10">
        <v>10</v>
      </c>
      <c r="N24" s="10">
        <v>0</v>
      </c>
      <c r="O24" s="10">
        <v>0</v>
      </c>
      <c r="P24" s="10">
        <v>5</v>
      </c>
      <c r="Q24" s="10">
        <v>0</v>
      </c>
      <c r="R24" s="30">
        <v>20</v>
      </c>
      <c r="S24" s="30">
        <v>10</v>
      </c>
      <c r="T24" s="30">
        <v>10</v>
      </c>
      <c r="U24" s="30">
        <v>50</v>
      </c>
      <c r="V24" s="30">
        <v>30</v>
      </c>
      <c r="W24" s="30">
        <v>5</v>
      </c>
      <c r="X24" s="10">
        <v>20</v>
      </c>
      <c r="Y24" s="10">
        <v>0</v>
      </c>
      <c r="Z24" s="10">
        <v>0</v>
      </c>
      <c r="AA24" s="10">
        <v>0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>
        <f t="shared" ref="AM24:AM26" si="2">SUM(C24:AA24)</f>
        <v>310</v>
      </c>
      <c r="CD24">
        <v>21</v>
      </c>
    </row>
    <row r="25" spans="1:82" ht="27" customHeight="1">
      <c r="A25" s="1" t="s">
        <v>21</v>
      </c>
      <c r="B25" s="9" t="str">
        <f t="shared" si="0"/>
        <v>Good Standing</v>
      </c>
      <c r="C25" s="10">
        <v>0</v>
      </c>
      <c r="D25" s="10">
        <v>20</v>
      </c>
      <c r="E25" s="10">
        <v>0</v>
      </c>
      <c r="F25" s="10">
        <v>10</v>
      </c>
      <c r="G25" s="10">
        <v>10</v>
      </c>
      <c r="H25" s="10">
        <v>50</v>
      </c>
      <c r="I25" s="10">
        <v>0</v>
      </c>
      <c r="J25" s="10">
        <v>0</v>
      </c>
      <c r="K25" s="10">
        <v>0</v>
      </c>
      <c r="L25" s="10">
        <v>10</v>
      </c>
      <c r="M25" s="10">
        <v>0</v>
      </c>
      <c r="N25" s="10">
        <v>20</v>
      </c>
      <c r="O25" s="10">
        <v>20</v>
      </c>
      <c r="P25" s="10">
        <v>0</v>
      </c>
      <c r="Q25" s="10">
        <v>0</v>
      </c>
      <c r="R25" s="30">
        <v>20</v>
      </c>
      <c r="S25" s="30">
        <v>0</v>
      </c>
      <c r="T25" s="30">
        <v>0</v>
      </c>
      <c r="U25" s="30">
        <v>50</v>
      </c>
      <c r="V25" s="30">
        <v>30</v>
      </c>
      <c r="W25" s="39">
        <v>0</v>
      </c>
      <c r="X25" s="10">
        <v>20</v>
      </c>
      <c r="Y25" s="10">
        <v>0</v>
      </c>
      <c r="Z25" s="10">
        <v>20</v>
      </c>
      <c r="AA25" s="59">
        <v>30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>
        <f t="shared" si="2"/>
        <v>310</v>
      </c>
      <c r="CD25">
        <v>22</v>
      </c>
    </row>
    <row r="26" spans="1:82" ht="27" customHeight="1">
      <c r="A26" s="1" t="s">
        <v>22</v>
      </c>
      <c r="B26" s="9" t="str">
        <f t="shared" si="0"/>
        <v>Good Standing</v>
      </c>
      <c r="C26" s="10">
        <v>5</v>
      </c>
      <c r="D26" s="10">
        <v>20</v>
      </c>
      <c r="E26" s="10">
        <v>10</v>
      </c>
      <c r="F26" s="10">
        <v>10</v>
      </c>
      <c r="G26" s="10">
        <v>10</v>
      </c>
      <c r="H26" s="10">
        <v>50</v>
      </c>
      <c r="I26" s="10">
        <v>10</v>
      </c>
      <c r="J26" s="10">
        <v>20</v>
      </c>
      <c r="K26" s="10">
        <v>15</v>
      </c>
      <c r="L26" s="10">
        <v>10</v>
      </c>
      <c r="M26" s="10">
        <v>10</v>
      </c>
      <c r="N26" s="10">
        <v>20</v>
      </c>
      <c r="O26" s="10">
        <v>20</v>
      </c>
      <c r="P26" s="10">
        <v>5</v>
      </c>
      <c r="Q26" s="10">
        <v>15</v>
      </c>
      <c r="R26" s="10">
        <v>20</v>
      </c>
      <c r="S26" s="30">
        <v>10</v>
      </c>
      <c r="T26" s="30">
        <v>10</v>
      </c>
      <c r="U26" s="30">
        <v>50</v>
      </c>
      <c r="V26" s="30">
        <v>30</v>
      </c>
      <c r="W26" s="30">
        <v>5</v>
      </c>
      <c r="X26" s="10">
        <v>20</v>
      </c>
      <c r="Y26" s="10">
        <v>5</v>
      </c>
      <c r="Z26" s="10">
        <v>20</v>
      </c>
      <c r="AA26" s="59">
        <v>30</v>
      </c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>
        <f t="shared" si="2"/>
        <v>430</v>
      </c>
      <c r="CD26">
        <v>23</v>
      </c>
    </row>
    <row r="27" spans="1:82" ht="27" customHeight="1">
      <c r="A27" s="12" t="s">
        <v>23</v>
      </c>
      <c r="B27" s="3" t="s">
        <v>45</v>
      </c>
      <c r="C27" s="64" t="s">
        <v>45</v>
      </c>
      <c r="D27" s="64" t="s">
        <v>45</v>
      </c>
      <c r="E27" s="64" t="s">
        <v>45</v>
      </c>
      <c r="F27" s="64" t="s">
        <v>45</v>
      </c>
      <c r="G27" s="64" t="s">
        <v>45</v>
      </c>
      <c r="H27" s="63" t="s">
        <v>45</v>
      </c>
      <c r="I27" s="63" t="s">
        <v>45</v>
      </c>
      <c r="J27" s="63" t="s">
        <v>45</v>
      </c>
      <c r="K27" s="63" t="s">
        <v>45</v>
      </c>
      <c r="L27" s="63" t="s">
        <v>45</v>
      </c>
      <c r="M27" s="63" t="s">
        <v>45</v>
      </c>
      <c r="N27" s="63" t="s">
        <v>45</v>
      </c>
      <c r="O27" s="65" t="s">
        <v>45</v>
      </c>
      <c r="P27" s="65" t="s">
        <v>45</v>
      </c>
      <c r="Q27" s="63" t="s">
        <v>45</v>
      </c>
      <c r="R27" s="63" t="s">
        <v>45</v>
      </c>
      <c r="S27" s="63" t="s">
        <v>45</v>
      </c>
      <c r="T27" s="63" t="s">
        <v>45</v>
      </c>
      <c r="U27" s="63" t="s">
        <v>45</v>
      </c>
      <c r="V27" s="63" t="s">
        <v>45</v>
      </c>
      <c r="W27" s="63" t="s">
        <v>45</v>
      </c>
      <c r="X27" s="63" t="s">
        <v>45</v>
      </c>
      <c r="Y27" s="63" t="s">
        <v>45</v>
      </c>
      <c r="Z27" s="63" t="s">
        <v>45</v>
      </c>
      <c r="AA27" s="63" t="s">
        <v>45</v>
      </c>
      <c r="AB27" s="63" t="s">
        <v>45</v>
      </c>
      <c r="AC27" s="63" t="s">
        <v>45</v>
      </c>
      <c r="AD27" s="63" t="s">
        <v>45</v>
      </c>
      <c r="AE27" s="63" t="s">
        <v>45</v>
      </c>
      <c r="AF27" s="63" t="s">
        <v>45</v>
      </c>
      <c r="AG27" s="63" t="s">
        <v>45</v>
      </c>
      <c r="AH27" s="64"/>
      <c r="AI27" s="64"/>
      <c r="AJ27" s="64"/>
      <c r="AK27" s="64"/>
      <c r="AL27" s="64"/>
      <c r="AM27" s="3" t="s">
        <v>45</v>
      </c>
    </row>
    <row r="28" spans="1:82" ht="27" customHeight="1">
      <c r="A28" s="12" t="s">
        <v>24</v>
      </c>
      <c r="B28" s="22" t="str">
        <f t="shared" ref="B28:B40" si="3">IF(AM28&lt;$AN$2, "Bad Standing", "Good Standing")</f>
        <v>Bad Standing</v>
      </c>
      <c r="C28" s="10">
        <v>0</v>
      </c>
      <c r="D28" s="10">
        <v>20</v>
      </c>
      <c r="E28" s="10">
        <v>10</v>
      </c>
      <c r="F28" s="10">
        <v>10</v>
      </c>
      <c r="G28" s="10">
        <v>10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>
        <f>SUM(C28:AA28)</f>
        <v>50</v>
      </c>
    </row>
    <row r="29" spans="1:82" ht="27" customHeight="1">
      <c r="A29" s="1" t="s">
        <v>25</v>
      </c>
      <c r="B29" s="9" t="str">
        <f t="shared" si="3"/>
        <v>Good Standing</v>
      </c>
      <c r="C29" s="10">
        <v>5</v>
      </c>
      <c r="D29" s="10">
        <v>20</v>
      </c>
      <c r="E29" s="10">
        <v>10</v>
      </c>
      <c r="F29" s="10">
        <v>10</v>
      </c>
      <c r="G29" s="10">
        <v>10</v>
      </c>
      <c r="H29" s="10">
        <v>50</v>
      </c>
      <c r="I29" s="10">
        <v>0</v>
      </c>
      <c r="J29" s="10">
        <v>0</v>
      </c>
      <c r="K29" s="10">
        <v>15</v>
      </c>
      <c r="L29" s="10">
        <v>0</v>
      </c>
      <c r="M29" s="10">
        <v>0</v>
      </c>
      <c r="N29" s="10">
        <v>20</v>
      </c>
      <c r="O29" s="10">
        <v>10</v>
      </c>
      <c r="P29" s="10">
        <v>0</v>
      </c>
      <c r="Q29" s="10">
        <v>0</v>
      </c>
      <c r="R29" s="30">
        <v>20</v>
      </c>
      <c r="S29" s="10">
        <v>0</v>
      </c>
      <c r="T29" s="10">
        <v>0</v>
      </c>
      <c r="U29" s="10">
        <v>0</v>
      </c>
      <c r="V29" s="10">
        <v>0</v>
      </c>
      <c r="W29" s="10">
        <v>5</v>
      </c>
      <c r="X29" s="10">
        <v>20</v>
      </c>
      <c r="Y29" s="10">
        <v>0</v>
      </c>
      <c r="Z29" s="10">
        <v>20</v>
      </c>
      <c r="AA29" s="59">
        <v>30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>
        <f t="shared" ref="AM29:AM40" si="4">SUM(C29:AA29)</f>
        <v>245</v>
      </c>
      <c r="CD29">
        <v>24</v>
      </c>
    </row>
    <row r="30" spans="1:82" ht="27" customHeight="1">
      <c r="A30" s="1" t="s">
        <v>26</v>
      </c>
      <c r="B30" s="9" t="str">
        <f t="shared" si="3"/>
        <v>Good Standing</v>
      </c>
      <c r="C30" s="10">
        <v>0</v>
      </c>
      <c r="D30" s="10">
        <v>20</v>
      </c>
      <c r="E30" s="10">
        <v>0</v>
      </c>
      <c r="F30" s="10">
        <v>5</v>
      </c>
      <c r="G30" s="10">
        <v>10</v>
      </c>
      <c r="H30" s="10">
        <v>50</v>
      </c>
      <c r="I30" s="10">
        <v>5</v>
      </c>
      <c r="J30" s="10">
        <v>10</v>
      </c>
      <c r="K30" s="10">
        <v>0</v>
      </c>
      <c r="L30" s="10">
        <v>0</v>
      </c>
      <c r="M30" s="10">
        <v>10</v>
      </c>
      <c r="N30" s="37">
        <v>10</v>
      </c>
      <c r="O30" s="37">
        <v>0</v>
      </c>
      <c r="P30" s="10">
        <v>0</v>
      </c>
      <c r="Q30" s="10">
        <v>7.5</v>
      </c>
      <c r="R30" s="30">
        <v>10</v>
      </c>
      <c r="S30" s="10">
        <v>5</v>
      </c>
      <c r="T30" s="10">
        <v>5</v>
      </c>
      <c r="U30" s="10">
        <v>25</v>
      </c>
      <c r="V30" s="10">
        <v>15</v>
      </c>
      <c r="W30" s="10">
        <v>2.5</v>
      </c>
      <c r="X30" s="10">
        <v>10</v>
      </c>
      <c r="Y30" s="10">
        <v>0</v>
      </c>
      <c r="Z30" s="10">
        <v>20</v>
      </c>
      <c r="AA30" s="59">
        <v>30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>
        <f t="shared" si="4"/>
        <v>250</v>
      </c>
      <c r="CD30">
        <v>25</v>
      </c>
    </row>
    <row r="31" spans="1:82" ht="27" customHeight="1">
      <c r="A31" s="1" t="s">
        <v>27</v>
      </c>
      <c r="B31" s="9" t="str">
        <f t="shared" si="3"/>
        <v>Good Standing</v>
      </c>
      <c r="C31" s="10">
        <v>5</v>
      </c>
      <c r="D31" s="10">
        <v>20</v>
      </c>
      <c r="E31" s="10">
        <v>10</v>
      </c>
      <c r="F31" s="10">
        <v>0</v>
      </c>
      <c r="G31" s="10">
        <v>0</v>
      </c>
      <c r="H31" s="10">
        <v>50</v>
      </c>
      <c r="I31" s="10">
        <v>10</v>
      </c>
      <c r="J31" s="10">
        <v>0</v>
      </c>
      <c r="K31" s="10">
        <v>0</v>
      </c>
      <c r="L31" s="10">
        <v>0</v>
      </c>
      <c r="M31" s="10">
        <v>10</v>
      </c>
      <c r="N31" s="10">
        <v>0</v>
      </c>
      <c r="O31" s="10">
        <v>20</v>
      </c>
      <c r="P31" s="10">
        <v>0</v>
      </c>
      <c r="Q31" s="10">
        <v>0</v>
      </c>
      <c r="R31" s="30">
        <v>20</v>
      </c>
      <c r="S31" s="10">
        <v>10</v>
      </c>
      <c r="T31" s="10">
        <v>0</v>
      </c>
      <c r="U31" s="10">
        <v>50</v>
      </c>
      <c r="V31" s="10">
        <v>30</v>
      </c>
      <c r="W31" s="10">
        <v>5</v>
      </c>
      <c r="X31" s="10">
        <v>20</v>
      </c>
      <c r="Y31" s="10">
        <v>0</v>
      </c>
      <c r="Z31" s="10">
        <v>0</v>
      </c>
      <c r="AA31" s="10">
        <v>0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>
        <f t="shared" si="4"/>
        <v>260</v>
      </c>
      <c r="CD31">
        <v>26</v>
      </c>
    </row>
    <row r="32" spans="1:82" ht="27" customHeight="1">
      <c r="A32" s="1" t="s">
        <v>28</v>
      </c>
      <c r="B32" s="9" t="str">
        <f t="shared" si="3"/>
        <v>Good Standing</v>
      </c>
      <c r="C32" s="10">
        <v>5</v>
      </c>
      <c r="D32" s="10">
        <v>20</v>
      </c>
      <c r="E32" s="10">
        <v>0</v>
      </c>
      <c r="F32" s="10">
        <v>10</v>
      </c>
      <c r="G32" s="10">
        <v>10</v>
      </c>
      <c r="H32" s="10">
        <v>50</v>
      </c>
      <c r="I32" s="10">
        <v>10</v>
      </c>
      <c r="J32" s="10">
        <v>20</v>
      </c>
      <c r="K32" s="10">
        <v>0</v>
      </c>
      <c r="L32" s="10">
        <v>0</v>
      </c>
      <c r="M32" s="10">
        <v>0</v>
      </c>
      <c r="N32" s="10">
        <v>20</v>
      </c>
      <c r="O32" s="10">
        <v>0</v>
      </c>
      <c r="P32" s="10">
        <v>0</v>
      </c>
      <c r="Q32" s="10">
        <v>0</v>
      </c>
      <c r="R32" s="10">
        <v>0</v>
      </c>
      <c r="S32" s="30">
        <v>10</v>
      </c>
      <c r="T32" s="30">
        <v>10</v>
      </c>
      <c r="U32" s="30">
        <v>50</v>
      </c>
      <c r="V32" s="30">
        <v>30</v>
      </c>
      <c r="W32" s="52">
        <v>0</v>
      </c>
      <c r="X32" s="30">
        <v>10</v>
      </c>
      <c r="Y32" s="30">
        <v>5</v>
      </c>
      <c r="Z32" s="10">
        <v>20</v>
      </c>
      <c r="AA32" s="10">
        <v>30</v>
      </c>
      <c r="AB32" s="10"/>
      <c r="AC32" s="10"/>
      <c r="AD32" s="10"/>
      <c r="AE32" s="70" t="s">
        <v>79</v>
      </c>
      <c r="AF32" s="70"/>
      <c r="AG32" s="10"/>
      <c r="AH32" s="10"/>
      <c r="AI32" s="10"/>
      <c r="AJ32" s="10"/>
      <c r="AK32" s="10"/>
      <c r="AL32" s="10"/>
      <c r="AM32">
        <f t="shared" si="4"/>
        <v>310</v>
      </c>
      <c r="CD32">
        <v>27</v>
      </c>
    </row>
    <row r="33" spans="1:82" ht="27" customHeight="1">
      <c r="A33" s="1" t="s">
        <v>29</v>
      </c>
      <c r="B33" s="9" t="str">
        <f t="shared" si="3"/>
        <v>Good Standing</v>
      </c>
      <c r="C33" s="10">
        <v>0</v>
      </c>
      <c r="D33" s="10">
        <v>20</v>
      </c>
      <c r="E33" s="10">
        <v>0</v>
      </c>
      <c r="F33" s="10">
        <v>10</v>
      </c>
      <c r="G33" s="10">
        <v>10</v>
      </c>
      <c r="H33" s="10">
        <v>25</v>
      </c>
      <c r="I33" s="10">
        <v>10</v>
      </c>
      <c r="J33" s="10">
        <v>0</v>
      </c>
      <c r="K33" s="10">
        <v>15</v>
      </c>
      <c r="L33" s="10">
        <v>0</v>
      </c>
      <c r="M33" s="10">
        <v>0</v>
      </c>
      <c r="N33" s="10">
        <v>20</v>
      </c>
      <c r="O33" s="10">
        <v>0</v>
      </c>
      <c r="P33" s="10">
        <v>5</v>
      </c>
      <c r="Q33" s="10">
        <v>7.5</v>
      </c>
      <c r="R33" s="10">
        <v>10</v>
      </c>
      <c r="S33" s="30">
        <v>0</v>
      </c>
      <c r="T33" s="30">
        <v>0</v>
      </c>
      <c r="U33" s="10">
        <v>25</v>
      </c>
      <c r="V33" s="10">
        <v>15</v>
      </c>
      <c r="W33" s="52">
        <v>5</v>
      </c>
      <c r="X33" s="10">
        <v>20</v>
      </c>
      <c r="Y33" s="10">
        <v>5</v>
      </c>
      <c r="Z33" s="10">
        <v>10</v>
      </c>
      <c r="AA33" s="10">
        <v>15</v>
      </c>
      <c r="AB33" s="10"/>
      <c r="AC33" s="10"/>
      <c r="AD33" s="10"/>
      <c r="AE33" s="70"/>
      <c r="AF33" s="70"/>
      <c r="AG33" s="10"/>
      <c r="AH33" s="10"/>
      <c r="AI33" s="10"/>
      <c r="AJ33" s="10"/>
      <c r="AK33" s="10"/>
      <c r="AL33" s="10"/>
      <c r="AM33">
        <f t="shared" si="4"/>
        <v>227.5</v>
      </c>
      <c r="CD33">
        <v>28</v>
      </c>
    </row>
    <row r="34" spans="1:82" ht="27" customHeight="1">
      <c r="A34" s="1" t="s">
        <v>30</v>
      </c>
      <c r="B34" s="9" t="str">
        <f t="shared" si="3"/>
        <v>Good Standing</v>
      </c>
      <c r="C34" s="10">
        <v>0</v>
      </c>
      <c r="D34" s="10">
        <v>20</v>
      </c>
      <c r="E34" s="10">
        <v>0</v>
      </c>
      <c r="F34" s="10">
        <v>10</v>
      </c>
      <c r="G34" s="10">
        <v>5</v>
      </c>
      <c r="H34" s="66">
        <v>50</v>
      </c>
      <c r="I34" s="66">
        <v>5</v>
      </c>
      <c r="J34" s="66">
        <v>10</v>
      </c>
      <c r="K34" s="66">
        <v>7.5</v>
      </c>
      <c r="L34" s="60">
        <v>10</v>
      </c>
      <c r="M34" s="10">
        <v>5</v>
      </c>
      <c r="N34" s="66">
        <v>20</v>
      </c>
      <c r="O34" s="10">
        <v>10</v>
      </c>
      <c r="P34" s="10">
        <v>0</v>
      </c>
      <c r="Q34" s="10">
        <v>7.5</v>
      </c>
      <c r="R34" s="10">
        <v>10</v>
      </c>
      <c r="S34" s="67">
        <v>5</v>
      </c>
      <c r="T34" s="10">
        <v>5</v>
      </c>
      <c r="U34" s="10">
        <v>25</v>
      </c>
      <c r="V34" s="10">
        <v>15</v>
      </c>
      <c r="W34" s="30">
        <v>0</v>
      </c>
      <c r="X34" s="10">
        <v>20</v>
      </c>
      <c r="Y34" s="10">
        <v>5</v>
      </c>
      <c r="Z34" s="10">
        <v>20</v>
      </c>
      <c r="AA34" s="10">
        <v>30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>
        <f t="shared" si="4"/>
        <v>295</v>
      </c>
      <c r="CD34">
        <v>29</v>
      </c>
    </row>
    <row r="35" spans="1:82" ht="27" customHeight="1">
      <c r="A35" s="1" t="s">
        <v>31</v>
      </c>
      <c r="B35" s="9" t="str">
        <f t="shared" si="3"/>
        <v>Good Standing</v>
      </c>
      <c r="C35" s="10">
        <v>0</v>
      </c>
      <c r="D35" s="10">
        <v>20</v>
      </c>
      <c r="E35" s="10">
        <v>10</v>
      </c>
      <c r="F35" s="10">
        <v>10</v>
      </c>
      <c r="G35" s="10">
        <v>10</v>
      </c>
      <c r="H35" s="66">
        <v>50</v>
      </c>
      <c r="I35" s="66">
        <v>0</v>
      </c>
      <c r="J35" s="60">
        <v>10</v>
      </c>
      <c r="K35" s="66">
        <v>7.5</v>
      </c>
      <c r="L35" s="10">
        <v>5</v>
      </c>
      <c r="M35" s="10">
        <v>5</v>
      </c>
      <c r="N35" s="10">
        <v>20</v>
      </c>
      <c r="O35" s="10">
        <v>20</v>
      </c>
      <c r="P35" s="10">
        <v>0</v>
      </c>
      <c r="Q35" s="10">
        <v>7.5</v>
      </c>
      <c r="R35" s="30">
        <v>0</v>
      </c>
      <c r="S35" s="10">
        <v>10</v>
      </c>
      <c r="T35" s="10"/>
      <c r="U35" s="10">
        <v>25</v>
      </c>
      <c r="V35" s="10">
        <v>15</v>
      </c>
      <c r="W35" s="30">
        <v>0</v>
      </c>
      <c r="X35" s="10">
        <v>20</v>
      </c>
      <c r="Y35" s="30">
        <v>0</v>
      </c>
      <c r="Z35" s="10">
        <v>20</v>
      </c>
      <c r="AA35" s="10">
        <v>30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>
        <f t="shared" si="4"/>
        <v>295</v>
      </c>
      <c r="CD35">
        <v>30</v>
      </c>
    </row>
    <row r="36" spans="1:82" ht="27" customHeight="1">
      <c r="A36" s="1" t="s">
        <v>32</v>
      </c>
      <c r="B36" s="22" t="str">
        <f t="shared" si="3"/>
        <v>Bad Standing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66">
        <v>25</v>
      </c>
      <c r="I36" s="10">
        <v>10</v>
      </c>
      <c r="J36" s="10">
        <v>0</v>
      </c>
      <c r="K36" s="10">
        <v>0</v>
      </c>
      <c r="L36" s="10">
        <v>10</v>
      </c>
      <c r="M36" s="10">
        <v>10</v>
      </c>
      <c r="N36" s="10">
        <v>0</v>
      </c>
      <c r="O36" s="10">
        <v>10</v>
      </c>
      <c r="P36" s="10">
        <v>0</v>
      </c>
      <c r="Q36" s="10">
        <v>7.5</v>
      </c>
      <c r="R36" s="30">
        <v>10</v>
      </c>
      <c r="S36" s="10">
        <v>5</v>
      </c>
      <c r="T36" s="10">
        <v>5</v>
      </c>
      <c r="U36" s="10">
        <v>25</v>
      </c>
      <c r="V36" s="10">
        <v>15</v>
      </c>
      <c r="W36" s="30">
        <v>2.5</v>
      </c>
      <c r="X36" s="10">
        <v>10</v>
      </c>
      <c r="Y36" s="30">
        <v>0</v>
      </c>
      <c r="Z36" s="30">
        <v>0</v>
      </c>
      <c r="AA36" s="30">
        <v>0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>
        <f t="shared" si="4"/>
        <v>145</v>
      </c>
      <c r="CD36">
        <v>31</v>
      </c>
    </row>
    <row r="37" spans="1:82" ht="27" customHeight="1">
      <c r="A37" s="1" t="s">
        <v>33</v>
      </c>
      <c r="B37" s="22" t="str">
        <f t="shared" si="3"/>
        <v>Bad Standing</v>
      </c>
      <c r="C37" s="10">
        <v>0</v>
      </c>
      <c r="D37" s="10">
        <v>20</v>
      </c>
      <c r="E37" s="10">
        <v>0</v>
      </c>
      <c r="F37" s="10">
        <v>10</v>
      </c>
      <c r="G37" s="10">
        <v>0</v>
      </c>
      <c r="H37" s="10">
        <v>25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/>
      <c r="AC37" s="30"/>
      <c r="AD37" s="30"/>
      <c r="AE37" s="30"/>
      <c r="AF37" s="30"/>
      <c r="AG37" s="30"/>
      <c r="AH37" s="10"/>
      <c r="AI37" s="10"/>
      <c r="AJ37" s="10"/>
      <c r="AK37" s="10"/>
      <c r="AL37" s="10"/>
      <c r="AM37">
        <f t="shared" si="4"/>
        <v>55</v>
      </c>
      <c r="CD37">
        <v>32</v>
      </c>
    </row>
    <row r="38" spans="1:82" ht="27" customHeight="1">
      <c r="A38" s="1" t="s">
        <v>34</v>
      </c>
      <c r="B38" s="9" t="str">
        <f t="shared" si="3"/>
        <v>Good Standing</v>
      </c>
      <c r="C38" s="10">
        <v>5</v>
      </c>
      <c r="D38" s="10">
        <v>20</v>
      </c>
      <c r="E38" s="10">
        <v>10</v>
      </c>
      <c r="F38" s="10">
        <v>10</v>
      </c>
      <c r="G38" s="10">
        <v>10</v>
      </c>
      <c r="H38" s="66">
        <v>50</v>
      </c>
      <c r="I38" s="10">
        <v>10</v>
      </c>
      <c r="J38" s="10">
        <v>20</v>
      </c>
      <c r="K38" s="10">
        <v>15</v>
      </c>
      <c r="L38" s="10">
        <v>10</v>
      </c>
      <c r="M38" s="10">
        <v>10</v>
      </c>
      <c r="N38" s="10">
        <v>10</v>
      </c>
      <c r="O38" s="10">
        <v>20</v>
      </c>
      <c r="P38" s="10">
        <v>0</v>
      </c>
      <c r="Q38" s="10">
        <v>0</v>
      </c>
      <c r="R38" s="30">
        <v>20</v>
      </c>
      <c r="S38" s="30">
        <v>10</v>
      </c>
      <c r="T38" s="30">
        <v>10</v>
      </c>
      <c r="U38" s="10">
        <v>50</v>
      </c>
      <c r="V38" s="10">
        <v>30</v>
      </c>
      <c r="W38" s="10">
        <v>0</v>
      </c>
      <c r="X38" s="10">
        <v>20</v>
      </c>
      <c r="Y38" s="10">
        <v>5</v>
      </c>
      <c r="Z38" s="10">
        <v>10</v>
      </c>
      <c r="AA38" s="10">
        <v>15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>
        <f t="shared" si="4"/>
        <v>370</v>
      </c>
      <c r="CD38">
        <v>33</v>
      </c>
    </row>
    <row r="39" spans="1:82" ht="27" customHeight="1">
      <c r="A39" s="1" t="s">
        <v>35</v>
      </c>
      <c r="B39" s="9" t="str">
        <f t="shared" si="3"/>
        <v>Good Standing</v>
      </c>
      <c r="C39" s="10">
        <v>0</v>
      </c>
      <c r="D39" s="10">
        <v>20</v>
      </c>
      <c r="E39" s="10">
        <v>10</v>
      </c>
      <c r="F39" s="10">
        <v>10</v>
      </c>
      <c r="G39" s="10">
        <v>10</v>
      </c>
      <c r="H39" s="66">
        <v>50</v>
      </c>
      <c r="I39" s="10">
        <v>10</v>
      </c>
      <c r="J39" s="10">
        <v>20</v>
      </c>
      <c r="K39" s="10">
        <v>15</v>
      </c>
      <c r="L39" s="10">
        <v>10</v>
      </c>
      <c r="M39" s="10">
        <v>10</v>
      </c>
      <c r="N39" s="10">
        <v>20</v>
      </c>
      <c r="O39" s="10">
        <v>0</v>
      </c>
      <c r="P39" s="10">
        <v>0</v>
      </c>
      <c r="Q39" s="10">
        <v>0</v>
      </c>
      <c r="R39" s="30">
        <v>20</v>
      </c>
      <c r="S39" s="30">
        <v>10</v>
      </c>
      <c r="T39" s="30">
        <v>10</v>
      </c>
      <c r="U39" s="10">
        <v>50</v>
      </c>
      <c r="V39" s="10">
        <v>30</v>
      </c>
      <c r="W39" s="30">
        <v>0</v>
      </c>
      <c r="X39" s="10">
        <v>20</v>
      </c>
      <c r="Y39" s="10">
        <v>5</v>
      </c>
      <c r="Z39" s="10">
        <v>20</v>
      </c>
      <c r="AA39" s="30">
        <v>30</v>
      </c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>
        <f t="shared" si="4"/>
        <v>380</v>
      </c>
      <c r="CD39">
        <v>34</v>
      </c>
    </row>
    <row r="40" spans="1:82" ht="27" customHeight="1">
      <c r="A40" s="1" t="s">
        <v>36</v>
      </c>
      <c r="B40" s="9" t="str">
        <f t="shared" si="3"/>
        <v>Good Standing</v>
      </c>
      <c r="C40" s="10">
        <v>5</v>
      </c>
      <c r="D40" s="10">
        <v>20</v>
      </c>
      <c r="E40" s="10">
        <v>10</v>
      </c>
      <c r="F40" s="10">
        <v>10</v>
      </c>
      <c r="G40" s="10">
        <v>0</v>
      </c>
      <c r="H40" s="66">
        <v>50</v>
      </c>
      <c r="I40" s="10">
        <v>0</v>
      </c>
      <c r="J40" s="10">
        <v>20</v>
      </c>
      <c r="K40" s="10">
        <v>15</v>
      </c>
      <c r="L40" s="10">
        <v>10</v>
      </c>
      <c r="M40" s="10">
        <v>10</v>
      </c>
      <c r="N40" s="10">
        <v>20</v>
      </c>
      <c r="O40" s="10">
        <v>0</v>
      </c>
      <c r="P40" s="10">
        <v>0</v>
      </c>
      <c r="Q40" s="10">
        <v>0</v>
      </c>
      <c r="R40" s="30">
        <v>0</v>
      </c>
      <c r="S40" s="30">
        <v>10</v>
      </c>
      <c r="T40" s="30">
        <v>10</v>
      </c>
      <c r="U40" s="30">
        <v>50</v>
      </c>
      <c r="V40" s="30">
        <v>30</v>
      </c>
      <c r="W40" s="30">
        <v>0</v>
      </c>
      <c r="X40" s="10">
        <v>20</v>
      </c>
      <c r="Y40" s="30">
        <v>0</v>
      </c>
      <c r="Z40" s="10">
        <v>20</v>
      </c>
      <c r="AA40" s="30">
        <v>30</v>
      </c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>
        <f t="shared" si="4"/>
        <v>340</v>
      </c>
      <c r="CD40">
        <v>35</v>
      </c>
    </row>
    <row r="41" spans="1:82" ht="27" customHeight="1">
      <c r="A41" s="2" t="s">
        <v>37</v>
      </c>
      <c r="B41" s="3" t="s">
        <v>45</v>
      </c>
      <c r="C41" s="64" t="s">
        <v>45</v>
      </c>
      <c r="D41" s="64" t="s">
        <v>45</v>
      </c>
      <c r="E41" s="64" t="s">
        <v>45</v>
      </c>
      <c r="F41" s="64" t="s">
        <v>45</v>
      </c>
      <c r="G41" s="64" t="s">
        <v>45</v>
      </c>
      <c r="H41" s="64" t="s">
        <v>45</v>
      </c>
      <c r="I41" s="64" t="s">
        <v>45</v>
      </c>
      <c r="J41" s="64" t="s">
        <v>45</v>
      </c>
      <c r="K41" s="64" t="s">
        <v>45</v>
      </c>
      <c r="L41" s="64" t="s">
        <v>45</v>
      </c>
      <c r="M41" s="64" t="s">
        <v>45</v>
      </c>
      <c r="N41" s="64" t="s">
        <v>45</v>
      </c>
      <c r="O41" s="68" t="s">
        <v>45</v>
      </c>
      <c r="P41" s="68" t="s">
        <v>45</v>
      </c>
      <c r="Q41" s="64" t="s">
        <v>45</v>
      </c>
      <c r="R41" s="64" t="s">
        <v>45</v>
      </c>
      <c r="S41" s="64" t="s">
        <v>45</v>
      </c>
      <c r="T41" s="64" t="s">
        <v>45</v>
      </c>
      <c r="U41" s="64" t="s">
        <v>45</v>
      </c>
      <c r="V41" s="64" t="s">
        <v>45</v>
      </c>
      <c r="W41" s="64" t="s">
        <v>45</v>
      </c>
      <c r="X41" s="64" t="s">
        <v>45</v>
      </c>
      <c r="Y41" s="64" t="s">
        <v>45</v>
      </c>
      <c r="Z41" s="64" t="s">
        <v>45</v>
      </c>
      <c r="AA41" s="64" t="s">
        <v>45</v>
      </c>
      <c r="AB41" s="64" t="s">
        <v>45</v>
      </c>
      <c r="AC41" s="64" t="s">
        <v>45</v>
      </c>
      <c r="AD41" s="64" t="s">
        <v>45</v>
      </c>
      <c r="AE41" s="64" t="s">
        <v>45</v>
      </c>
      <c r="AF41" s="64" t="s">
        <v>45</v>
      </c>
      <c r="AG41" s="64" t="s">
        <v>45</v>
      </c>
      <c r="AH41" s="64"/>
      <c r="AI41" s="64"/>
      <c r="AJ41" s="64"/>
      <c r="AK41" s="64"/>
      <c r="AL41" s="64"/>
      <c r="AM41" s="3" t="s">
        <v>45</v>
      </c>
      <c r="AN41" s="3"/>
      <c r="AO41" s="3"/>
      <c r="AP41" s="3"/>
    </row>
    <row r="42" spans="1:82" ht="27" customHeight="1">
      <c r="A42" s="12" t="s">
        <v>38</v>
      </c>
      <c r="B42" s="44" t="str">
        <f>IF(AM42&lt;$AN$2, "Bad Standing", "Good Standing")</f>
        <v>Bad Standing</v>
      </c>
      <c r="C42" s="10">
        <v>0</v>
      </c>
      <c r="D42" s="10">
        <v>20</v>
      </c>
      <c r="E42" s="10">
        <v>10</v>
      </c>
      <c r="F42" s="10">
        <v>0</v>
      </c>
      <c r="G42" s="10">
        <v>10</v>
      </c>
      <c r="H42" s="66">
        <v>50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>
        <f>SUM(C42:AA42)</f>
        <v>90</v>
      </c>
    </row>
    <row r="43" spans="1:82" ht="27" customHeight="1">
      <c r="A43" s="1" t="s">
        <v>39</v>
      </c>
      <c r="B43" s="9" t="str">
        <f>IF(AM43&lt;$AN$2, "Bad Standing", "Good Standing")</f>
        <v>Good Standing</v>
      </c>
      <c r="C43" s="69">
        <v>0</v>
      </c>
      <c r="D43" s="37">
        <v>20</v>
      </c>
      <c r="E43" s="37">
        <v>0</v>
      </c>
      <c r="F43" s="37">
        <v>0</v>
      </c>
      <c r="G43" s="37">
        <v>0</v>
      </c>
      <c r="H43" s="37">
        <v>25</v>
      </c>
      <c r="I43" s="37">
        <v>10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5</v>
      </c>
      <c r="Q43" s="37">
        <v>15</v>
      </c>
      <c r="R43" s="45">
        <v>20</v>
      </c>
      <c r="S43" s="45">
        <v>10</v>
      </c>
      <c r="T43" s="45">
        <v>0</v>
      </c>
      <c r="U43" s="45">
        <v>0</v>
      </c>
      <c r="V43" s="45">
        <v>0</v>
      </c>
      <c r="W43" s="45">
        <v>5</v>
      </c>
      <c r="X43" s="45">
        <v>20</v>
      </c>
      <c r="Y43" s="45">
        <v>5</v>
      </c>
      <c r="Z43" s="45">
        <v>20</v>
      </c>
      <c r="AA43" s="45">
        <v>30</v>
      </c>
      <c r="AB43" s="45"/>
      <c r="AC43" s="45"/>
      <c r="AD43" s="45"/>
      <c r="AE43" s="45"/>
      <c r="AF43" s="45"/>
      <c r="AG43" s="45"/>
      <c r="AH43" s="37"/>
      <c r="AI43" s="37"/>
      <c r="AJ43" s="37"/>
      <c r="AK43" s="37"/>
      <c r="AL43" s="37"/>
      <c r="AM43">
        <f>SUM(C43:AA43)</f>
        <v>185</v>
      </c>
      <c r="AN43" s="3"/>
      <c r="AO43" s="3"/>
      <c r="AP43" s="3"/>
      <c r="AQ43" s="3"/>
      <c r="CD43">
        <v>36</v>
      </c>
    </row>
    <row r="44" spans="1:82" ht="27" customHeight="1">
      <c r="A44" s="2" t="s">
        <v>40</v>
      </c>
      <c r="B44" s="4" t="s">
        <v>45</v>
      </c>
      <c r="C44" s="63" t="s">
        <v>45</v>
      </c>
      <c r="D44" s="64" t="s">
        <v>45</v>
      </c>
      <c r="E44" s="64" t="s">
        <v>45</v>
      </c>
      <c r="F44" s="64" t="s">
        <v>45</v>
      </c>
      <c r="G44" s="64" t="s">
        <v>45</v>
      </c>
      <c r="H44" s="64" t="s">
        <v>45</v>
      </c>
      <c r="I44" s="64" t="s">
        <v>45</v>
      </c>
      <c r="J44" s="64" t="s">
        <v>45</v>
      </c>
      <c r="K44" s="64" t="s">
        <v>45</v>
      </c>
      <c r="L44" s="64" t="s">
        <v>45</v>
      </c>
      <c r="M44" s="64" t="s">
        <v>45</v>
      </c>
      <c r="N44" s="64" t="s">
        <v>45</v>
      </c>
      <c r="O44" s="68" t="s">
        <v>45</v>
      </c>
      <c r="P44" s="68" t="s">
        <v>45</v>
      </c>
      <c r="Q44" s="64" t="s">
        <v>45</v>
      </c>
      <c r="R44" s="64" t="s">
        <v>45</v>
      </c>
      <c r="S44" s="64" t="s">
        <v>45</v>
      </c>
      <c r="T44" s="64" t="s">
        <v>45</v>
      </c>
      <c r="U44" s="64" t="s">
        <v>45</v>
      </c>
      <c r="V44" s="64" t="s">
        <v>45</v>
      </c>
      <c r="W44" s="64" t="s">
        <v>45</v>
      </c>
      <c r="X44" s="64" t="s">
        <v>45</v>
      </c>
      <c r="Y44" s="64" t="s">
        <v>45</v>
      </c>
      <c r="Z44" s="64" t="s">
        <v>45</v>
      </c>
      <c r="AA44" s="64" t="s">
        <v>45</v>
      </c>
      <c r="AB44" s="64" t="s">
        <v>45</v>
      </c>
      <c r="AC44" s="64" t="s">
        <v>45</v>
      </c>
      <c r="AD44" s="64" t="s">
        <v>45</v>
      </c>
      <c r="AE44" s="64" t="s">
        <v>45</v>
      </c>
      <c r="AF44" s="64" t="s">
        <v>45</v>
      </c>
      <c r="AG44" s="64" t="s">
        <v>45</v>
      </c>
      <c r="AH44" s="64"/>
      <c r="AI44" s="64"/>
      <c r="AJ44" s="64"/>
      <c r="AK44" s="64"/>
      <c r="AL44" s="64"/>
      <c r="AM44" s="3" t="s">
        <v>45</v>
      </c>
      <c r="AN44" s="3"/>
      <c r="AO44" s="3"/>
      <c r="AP44" s="3"/>
      <c r="AQ44" s="3"/>
    </row>
    <row r="45" spans="1:82" ht="27" customHeight="1">
      <c r="A45" s="1" t="s">
        <v>41</v>
      </c>
      <c r="B45" s="9" t="str">
        <f t="shared" ref="B45:B48" si="5">IF(AM45&lt;$AN$2, "Bad Standing", "Good Standing")</f>
        <v>Good Standing</v>
      </c>
      <c r="C45" s="10">
        <v>0</v>
      </c>
      <c r="D45" s="10">
        <v>20</v>
      </c>
      <c r="E45" s="37">
        <v>0</v>
      </c>
      <c r="F45" s="37">
        <v>10</v>
      </c>
      <c r="G45" s="10">
        <v>10</v>
      </c>
      <c r="H45" s="10">
        <v>50</v>
      </c>
      <c r="I45" s="10">
        <v>0</v>
      </c>
      <c r="J45" s="10">
        <v>0</v>
      </c>
      <c r="K45" s="10">
        <v>0</v>
      </c>
      <c r="L45" s="10">
        <v>5</v>
      </c>
      <c r="M45" s="10">
        <v>0</v>
      </c>
      <c r="N45" s="10">
        <v>20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50</v>
      </c>
      <c r="V45" s="10">
        <v>30</v>
      </c>
      <c r="W45" s="10">
        <v>0</v>
      </c>
      <c r="X45" s="10">
        <v>10</v>
      </c>
      <c r="Y45" s="10">
        <v>0</v>
      </c>
      <c r="Z45" s="10">
        <v>0</v>
      </c>
      <c r="AA45" s="10">
        <v>0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>
        <f>SUM(C45:AA45)</f>
        <v>205</v>
      </c>
      <c r="CD45">
        <v>37</v>
      </c>
    </row>
    <row r="46" spans="1:82" ht="27" customHeight="1">
      <c r="A46" s="1" t="s">
        <v>42</v>
      </c>
      <c r="B46" s="9" t="str">
        <f t="shared" si="5"/>
        <v>Good Standing</v>
      </c>
      <c r="C46" s="10">
        <v>5</v>
      </c>
      <c r="D46" s="10">
        <v>20</v>
      </c>
      <c r="E46" s="37">
        <v>0</v>
      </c>
      <c r="F46" s="37">
        <v>10</v>
      </c>
      <c r="G46" s="10">
        <v>0</v>
      </c>
      <c r="H46" s="37">
        <v>25</v>
      </c>
      <c r="I46" s="10">
        <v>0</v>
      </c>
      <c r="J46" s="10">
        <v>0</v>
      </c>
      <c r="K46" s="10">
        <v>0</v>
      </c>
      <c r="L46" s="10">
        <v>10</v>
      </c>
      <c r="M46" s="10">
        <v>10</v>
      </c>
      <c r="N46" s="10">
        <v>20</v>
      </c>
      <c r="O46" s="10">
        <v>0</v>
      </c>
      <c r="P46" s="10">
        <v>0</v>
      </c>
      <c r="Q46" s="10">
        <v>0</v>
      </c>
      <c r="R46" s="10">
        <v>20</v>
      </c>
      <c r="S46" s="10">
        <v>10</v>
      </c>
      <c r="T46" s="10">
        <v>0</v>
      </c>
      <c r="U46" s="10">
        <v>50</v>
      </c>
      <c r="V46" s="10">
        <v>30</v>
      </c>
      <c r="W46" s="10">
        <v>0</v>
      </c>
      <c r="X46" s="10">
        <v>20</v>
      </c>
      <c r="Y46" s="10">
        <v>5</v>
      </c>
      <c r="Z46" s="45">
        <v>20</v>
      </c>
      <c r="AA46" s="10">
        <v>30</v>
      </c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>
        <f t="shared" ref="AM46:AM48" si="6">SUM(C46:AA46)</f>
        <v>285</v>
      </c>
      <c r="CD46">
        <v>38</v>
      </c>
    </row>
    <row r="47" spans="1:82" ht="27" customHeight="1">
      <c r="A47" s="1" t="s">
        <v>43</v>
      </c>
      <c r="B47" s="9" t="str">
        <f t="shared" si="5"/>
        <v>Good Standing</v>
      </c>
      <c r="C47" s="10">
        <v>5</v>
      </c>
      <c r="D47" s="10">
        <v>10</v>
      </c>
      <c r="E47" s="37">
        <v>10</v>
      </c>
      <c r="F47" s="37">
        <v>10</v>
      </c>
      <c r="G47" s="37">
        <v>0</v>
      </c>
      <c r="H47" s="10">
        <v>50</v>
      </c>
      <c r="I47" s="10">
        <v>10</v>
      </c>
      <c r="J47" s="10">
        <v>20</v>
      </c>
      <c r="K47" s="10">
        <v>15</v>
      </c>
      <c r="L47" s="10">
        <v>10</v>
      </c>
      <c r="M47" s="10">
        <v>10</v>
      </c>
      <c r="N47" s="10">
        <v>20</v>
      </c>
      <c r="O47" s="10">
        <v>10</v>
      </c>
      <c r="P47" s="10">
        <v>5</v>
      </c>
      <c r="Q47" s="10">
        <v>15</v>
      </c>
      <c r="R47" s="10">
        <v>20</v>
      </c>
      <c r="S47" s="10">
        <v>10</v>
      </c>
      <c r="T47" s="10">
        <v>10</v>
      </c>
      <c r="U47" s="10">
        <v>50</v>
      </c>
      <c r="V47" s="10">
        <v>30</v>
      </c>
      <c r="W47" s="10">
        <v>5</v>
      </c>
      <c r="X47" s="10">
        <v>20</v>
      </c>
      <c r="Y47" s="10">
        <v>5</v>
      </c>
      <c r="Z47" s="45">
        <v>20</v>
      </c>
      <c r="AA47" s="10">
        <v>30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>
        <f t="shared" si="6"/>
        <v>400</v>
      </c>
      <c r="CD47">
        <v>39</v>
      </c>
    </row>
    <row r="48" spans="1:82" ht="27" customHeight="1">
      <c r="A48" s="1" t="s">
        <v>44</v>
      </c>
      <c r="B48" s="22" t="str">
        <f t="shared" si="5"/>
        <v>Bad Standing</v>
      </c>
      <c r="C48" s="10">
        <v>0</v>
      </c>
      <c r="D48" s="10">
        <v>0</v>
      </c>
      <c r="E48" s="10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>
        <f t="shared" si="6"/>
        <v>0</v>
      </c>
      <c r="CD48">
        <v>40</v>
      </c>
    </row>
    <row r="49" spans="1:82" ht="27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82" s="24" customFormat="1" ht="25" customHeight="1">
      <c r="D50" s="24">
        <f>SUM(D3:D48)/20</f>
        <v>36.5</v>
      </c>
      <c r="E50" s="24">
        <f>SUM(E3:E48)/10</f>
        <v>24</v>
      </c>
      <c r="F50" s="24">
        <f>SUM(F3:F48)/10</f>
        <v>29.5</v>
      </c>
      <c r="G50" s="24">
        <f>SUM(G3:G48)/10</f>
        <v>25.5</v>
      </c>
      <c r="H50" s="24">
        <f>SUM(H3:H48)/50</f>
        <v>36</v>
      </c>
      <c r="I50" s="24">
        <f>SUM(I3:I48)/10</f>
        <v>20</v>
      </c>
      <c r="J50" s="24">
        <f>SUM(J3:J48)/20</f>
        <v>17.5</v>
      </c>
      <c r="K50" s="24">
        <f>SUM(K3:K48)/15</f>
        <v>20.5</v>
      </c>
      <c r="L50" s="24">
        <f>SUM(L3:L48)/10</f>
        <v>21</v>
      </c>
      <c r="M50" s="24">
        <f>SUM(M3:M48)/10</f>
        <v>21</v>
      </c>
      <c r="N50" s="24">
        <f>SUM(N3:N48)/20</f>
        <v>24.5</v>
      </c>
      <c r="O50" s="24">
        <f>SUM(O3:O48)/20</f>
        <v>19.5</v>
      </c>
      <c r="P50" s="24">
        <f>SUM(P3:P48)/5</f>
        <v>6</v>
      </c>
      <c r="Q50" s="24">
        <f>SUM(Q3:Q48)/15</f>
        <v>9.5</v>
      </c>
      <c r="R50" s="24">
        <f>SUM(R3:R48)/20</f>
        <v>28</v>
      </c>
      <c r="S50" s="24">
        <f>SUM(S3:S48)/10</f>
        <v>29</v>
      </c>
      <c r="T50" s="24">
        <f>SUM(T3:T48)/10</f>
        <v>22</v>
      </c>
      <c r="U50" s="24">
        <f>SUM(U3:U48)/50</f>
        <v>29.5</v>
      </c>
      <c r="V50" s="24">
        <f>SUM(V3:V48)/30</f>
        <v>29.5</v>
      </c>
      <c r="W50" s="24">
        <f>SUM(W3:W48)/5</f>
        <v>11</v>
      </c>
      <c r="X50" s="24">
        <f>SUM(X3:X48)/20</f>
        <v>32</v>
      </c>
      <c r="Y50" s="24">
        <f>SUM(Y3:Y48)/5</f>
        <v>17</v>
      </c>
      <c r="Z50" s="24">
        <f>SUM(Z3:Z48)/20</f>
        <v>29.5</v>
      </c>
      <c r="AA50" s="24">
        <f>SUM(AA3:AA48)/30</f>
        <v>29.5</v>
      </c>
    </row>
    <row r="51" spans="1:82" s="24" customFormat="1" ht="27" customHeight="1">
      <c r="Y51" s="10"/>
    </row>
    <row r="52" spans="1:82" s="24" customFormat="1" ht="27" customHeight="1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1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</row>
    <row r="53" spans="1:82" ht="66" customHeight="1" thickBot="1">
      <c r="A53" s="10"/>
      <c r="B53" s="11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0"/>
      <c r="S53" s="10"/>
      <c r="T53" s="10"/>
      <c r="U53" s="10"/>
      <c r="V53" s="10"/>
      <c r="W53" s="41" t="s">
        <v>99</v>
      </c>
      <c r="X53" s="13" t="s">
        <v>74</v>
      </c>
      <c r="Y53" s="57" t="s">
        <v>116</v>
      </c>
      <c r="Z53" s="26" t="s">
        <v>103</v>
      </c>
      <c r="AA53" s="29" t="s">
        <v>102</v>
      </c>
      <c r="AB53" s="43" t="s">
        <v>97</v>
      </c>
      <c r="AC53" s="35" t="s">
        <v>104</v>
      </c>
      <c r="AD53" s="31" t="s">
        <v>119</v>
      </c>
      <c r="AE53" s="41" t="s">
        <v>106</v>
      </c>
      <c r="AF53" s="43" t="s">
        <v>105</v>
      </c>
      <c r="AG53" s="26" t="s">
        <v>100</v>
      </c>
      <c r="AH53" s="43" t="s">
        <v>112</v>
      </c>
      <c r="AI53" s="41" t="s">
        <v>115</v>
      </c>
      <c r="AJ53" s="26" t="s">
        <v>113</v>
      </c>
      <c r="AK53" s="26" t="s">
        <v>114</v>
      </c>
      <c r="AM53" s="8" t="s">
        <v>68</v>
      </c>
      <c r="AN53" s="53" t="s">
        <v>72</v>
      </c>
      <c r="AO53" s="53"/>
    </row>
    <row r="54" spans="1:82" s="47" customFormat="1" ht="16" customHeight="1">
      <c r="A54" s="47" t="s">
        <v>69</v>
      </c>
      <c r="W54" s="47">
        <v>5</v>
      </c>
      <c r="X54" s="47">
        <v>20</v>
      </c>
      <c r="Z54" s="47">
        <v>20</v>
      </c>
      <c r="AA54" s="47">
        <v>30</v>
      </c>
      <c r="AD54" s="55"/>
      <c r="AF54" s="56"/>
      <c r="AM54" s="47">
        <f>SUM(W54:Y54)</f>
        <v>25</v>
      </c>
      <c r="AN54" s="47">
        <f>SUM(X54+Z54+AA54+AB54+AG54+AC54)*0.6</f>
        <v>42</v>
      </c>
    </row>
    <row r="55" spans="1:82">
      <c r="A55" s="5" t="s">
        <v>107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AC55" s="51"/>
      <c r="AE55" s="51"/>
      <c r="AF55" s="24"/>
      <c r="AG55" s="24"/>
    </row>
    <row r="56" spans="1:82" ht="27" customHeight="1">
      <c r="A56" t="s">
        <v>53</v>
      </c>
      <c r="B56" s="9" t="str">
        <f>IF(AM56&lt;$AN$54, "Bad Standing", "Good Standing")</f>
        <v>Good Standing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10">
        <v>0</v>
      </c>
      <c r="X56" s="10">
        <v>20</v>
      </c>
      <c r="Y56" s="10">
        <v>5</v>
      </c>
      <c r="Z56" s="10">
        <v>20</v>
      </c>
      <c r="AA56" s="10">
        <v>30</v>
      </c>
      <c r="AC56" s="51"/>
      <c r="AE56" s="51"/>
      <c r="AF56" s="24"/>
      <c r="AG56" s="24"/>
      <c r="AM56">
        <f>SUM(W56:AA56)</f>
        <v>75</v>
      </c>
      <c r="CD56">
        <v>41</v>
      </c>
    </row>
    <row r="57" spans="1:82" ht="27" customHeight="1">
      <c r="A57" t="s">
        <v>101</v>
      </c>
      <c r="B57" s="9" t="str">
        <f>IF(AM57&lt;$AN$54, "Bad Standing", "Good Standing")</f>
        <v>Good Standing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10">
        <v>0</v>
      </c>
      <c r="X57" s="10">
        <v>20</v>
      </c>
      <c r="Y57" s="10">
        <v>0</v>
      </c>
      <c r="Z57" s="10">
        <v>20</v>
      </c>
      <c r="AA57" s="10">
        <v>30</v>
      </c>
      <c r="AC57" s="51"/>
      <c r="AE57" s="51"/>
      <c r="AF57" s="24"/>
      <c r="AG57" s="24"/>
      <c r="AM57">
        <f t="shared" ref="AM57:AM71" si="7">SUM(W57:AA57)</f>
        <v>70</v>
      </c>
      <c r="CD57">
        <v>42</v>
      </c>
    </row>
    <row r="58" spans="1:82" ht="27" customHeight="1">
      <c r="A58" t="s">
        <v>67</v>
      </c>
      <c r="B58" s="9" t="str">
        <f t="shared" ref="B58:B71" si="8">IF(AM58&lt;$AN$54, "Bad Standing", "Good Standing")</f>
        <v>Good Standing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10">
        <v>0</v>
      </c>
      <c r="X58" s="10">
        <v>20</v>
      </c>
      <c r="Y58" s="10">
        <v>0</v>
      </c>
      <c r="Z58" s="10">
        <v>20</v>
      </c>
      <c r="AA58" s="10">
        <v>30</v>
      </c>
      <c r="AC58" s="51"/>
      <c r="AE58" s="51"/>
      <c r="AF58" s="24"/>
      <c r="AG58" s="24"/>
      <c r="AM58">
        <f t="shared" si="7"/>
        <v>70</v>
      </c>
      <c r="CD58">
        <v>43</v>
      </c>
    </row>
    <row r="59" spans="1:82" ht="27" customHeight="1">
      <c r="A59" t="s">
        <v>54</v>
      </c>
      <c r="B59" s="9" t="str">
        <f t="shared" si="8"/>
        <v>Good Standing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10">
        <v>0</v>
      </c>
      <c r="X59" s="10">
        <v>20</v>
      </c>
      <c r="Y59" s="10">
        <v>0</v>
      </c>
      <c r="Z59" s="10">
        <v>20</v>
      </c>
      <c r="AA59" s="10">
        <v>30</v>
      </c>
      <c r="AC59" s="51"/>
      <c r="AE59" s="51"/>
      <c r="AF59" s="24"/>
      <c r="AG59" s="24"/>
      <c r="AM59">
        <f t="shared" si="7"/>
        <v>70</v>
      </c>
      <c r="CD59">
        <v>44</v>
      </c>
    </row>
    <row r="60" spans="1:82" ht="27" customHeight="1">
      <c r="A60" t="s">
        <v>55</v>
      </c>
      <c r="B60" s="9" t="str">
        <f t="shared" si="8"/>
        <v>Good Standing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10">
        <v>0</v>
      </c>
      <c r="X60" s="10">
        <v>20</v>
      </c>
      <c r="Y60" s="10">
        <v>0</v>
      </c>
      <c r="Z60" s="10">
        <v>20</v>
      </c>
      <c r="AA60" s="10">
        <v>30</v>
      </c>
      <c r="AC60" s="51"/>
      <c r="AE60" s="51"/>
      <c r="AF60" s="24"/>
      <c r="AG60" s="24"/>
      <c r="AM60">
        <f t="shared" si="7"/>
        <v>70</v>
      </c>
      <c r="CD60">
        <v>45</v>
      </c>
    </row>
    <row r="61" spans="1:82" ht="27" customHeight="1" thickBot="1">
      <c r="A61" t="s">
        <v>56</v>
      </c>
      <c r="B61" s="9" t="str">
        <f t="shared" si="8"/>
        <v>Good Standing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10">
        <v>0</v>
      </c>
      <c r="X61" s="10">
        <v>20</v>
      </c>
      <c r="Y61" s="10">
        <v>0</v>
      </c>
      <c r="Z61" s="10">
        <v>20</v>
      </c>
      <c r="AA61" s="10">
        <v>30</v>
      </c>
      <c r="AC61" s="51"/>
      <c r="AE61" s="51"/>
      <c r="AF61" s="24"/>
      <c r="AG61" s="24"/>
      <c r="AM61">
        <f t="shared" si="7"/>
        <v>70</v>
      </c>
      <c r="CD61">
        <v>46</v>
      </c>
    </row>
    <row r="62" spans="1:82" ht="27" customHeight="1">
      <c r="A62" t="s">
        <v>57</v>
      </c>
      <c r="B62" s="9" t="str">
        <f t="shared" si="8"/>
        <v>Good Standing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10">
        <v>5</v>
      </c>
      <c r="X62" s="10">
        <v>20</v>
      </c>
      <c r="Y62" s="10">
        <v>0</v>
      </c>
      <c r="Z62" s="10">
        <v>20</v>
      </c>
      <c r="AA62" s="10">
        <v>30</v>
      </c>
      <c r="AE62" s="71" t="s">
        <v>79</v>
      </c>
      <c r="AF62" s="72"/>
      <c r="AG62" s="24"/>
      <c r="AM62">
        <f t="shared" si="7"/>
        <v>75</v>
      </c>
      <c r="CD62">
        <v>47</v>
      </c>
    </row>
    <row r="63" spans="1:82" ht="27" customHeight="1" thickBot="1">
      <c r="A63" t="s">
        <v>58</v>
      </c>
      <c r="B63" s="9" t="str">
        <f t="shared" si="8"/>
        <v>Good Standing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10">
        <v>0</v>
      </c>
      <c r="X63" s="10">
        <v>20</v>
      </c>
      <c r="Y63" s="10">
        <v>0</v>
      </c>
      <c r="Z63" s="10">
        <v>20</v>
      </c>
      <c r="AA63" s="10">
        <v>30</v>
      </c>
      <c r="AE63" s="73"/>
      <c r="AF63" s="74"/>
      <c r="AG63" s="24"/>
      <c r="AM63">
        <f t="shared" si="7"/>
        <v>70</v>
      </c>
      <c r="CD63">
        <v>48</v>
      </c>
    </row>
    <row r="64" spans="1:82" ht="27" customHeight="1">
      <c r="A64" t="s">
        <v>59</v>
      </c>
      <c r="B64" s="9" t="str">
        <f t="shared" si="8"/>
        <v>Good Standing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10">
        <v>0</v>
      </c>
      <c r="X64" s="10">
        <v>20</v>
      </c>
      <c r="Y64" s="10">
        <v>0</v>
      </c>
      <c r="Z64" s="10">
        <v>20</v>
      </c>
      <c r="AA64" s="10">
        <v>30</v>
      </c>
      <c r="AC64" s="51"/>
      <c r="AE64" s="51"/>
      <c r="AF64" s="24"/>
      <c r="AG64" s="24"/>
      <c r="AM64">
        <f t="shared" si="7"/>
        <v>70</v>
      </c>
      <c r="CD64">
        <v>49</v>
      </c>
    </row>
    <row r="65" spans="1:82" ht="27" customHeight="1">
      <c r="A65" t="s">
        <v>60</v>
      </c>
      <c r="B65" s="9" t="str">
        <f t="shared" si="8"/>
        <v>Good Standing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10">
        <v>0</v>
      </c>
      <c r="X65" s="10">
        <v>20</v>
      </c>
      <c r="Y65" s="10">
        <v>0</v>
      </c>
      <c r="Z65" s="10">
        <v>20</v>
      </c>
      <c r="AA65" s="10">
        <v>30</v>
      </c>
      <c r="AC65" s="51"/>
      <c r="AE65" s="51"/>
      <c r="AF65" s="24"/>
      <c r="AG65" s="24"/>
      <c r="AM65">
        <f t="shared" si="7"/>
        <v>70</v>
      </c>
      <c r="CD65">
        <v>50</v>
      </c>
    </row>
    <row r="66" spans="1:82" ht="27" customHeight="1">
      <c r="A66" t="s">
        <v>62</v>
      </c>
      <c r="B66" s="9" t="str">
        <f t="shared" si="8"/>
        <v>Good Standing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10">
        <v>0</v>
      </c>
      <c r="X66" s="10">
        <v>20</v>
      </c>
      <c r="Y66" s="10">
        <v>0</v>
      </c>
      <c r="Z66" s="10">
        <v>20</v>
      </c>
      <c r="AA66" s="10">
        <v>30</v>
      </c>
      <c r="AC66" s="51"/>
      <c r="AE66" s="51"/>
      <c r="AF66" s="24"/>
      <c r="AG66" s="24"/>
      <c r="AM66">
        <f t="shared" si="7"/>
        <v>70</v>
      </c>
      <c r="CD66">
        <v>51</v>
      </c>
    </row>
    <row r="67" spans="1:82" ht="27" customHeight="1">
      <c r="A67" t="s">
        <v>63</v>
      </c>
      <c r="B67" s="9" t="str">
        <f t="shared" si="8"/>
        <v>Good Standing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10">
        <v>5</v>
      </c>
      <c r="X67" s="10">
        <v>20</v>
      </c>
      <c r="Y67" s="10">
        <v>0</v>
      </c>
      <c r="Z67" s="10">
        <v>20</v>
      </c>
      <c r="AA67" s="10">
        <v>30</v>
      </c>
      <c r="AC67" s="51"/>
      <c r="AE67" s="51"/>
      <c r="AF67" s="24"/>
      <c r="AG67" s="24"/>
      <c r="AM67">
        <f t="shared" si="7"/>
        <v>75</v>
      </c>
      <c r="CD67">
        <v>52</v>
      </c>
    </row>
    <row r="68" spans="1:82" ht="27" customHeight="1">
      <c r="A68" t="s">
        <v>64</v>
      </c>
      <c r="B68" s="9" t="str">
        <f t="shared" si="8"/>
        <v>Good Standing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10">
        <v>0</v>
      </c>
      <c r="X68" s="10">
        <v>20</v>
      </c>
      <c r="Y68" s="10">
        <v>0</v>
      </c>
      <c r="Z68" s="10">
        <v>20</v>
      </c>
      <c r="AA68" s="10">
        <v>30</v>
      </c>
      <c r="AC68" s="51"/>
      <c r="AE68" s="51"/>
      <c r="AF68" s="24"/>
      <c r="AG68" s="24"/>
      <c r="AM68">
        <f t="shared" si="7"/>
        <v>70</v>
      </c>
      <c r="CD68">
        <v>53</v>
      </c>
    </row>
    <row r="69" spans="1:82" ht="27" customHeight="1">
      <c r="A69" t="s">
        <v>65</v>
      </c>
      <c r="B69" s="9" t="str">
        <f t="shared" si="8"/>
        <v>Good Standing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10">
        <v>0</v>
      </c>
      <c r="X69" s="10">
        <v>20</v>
      </c>
      <c r="Y69" s="10">
        <v>0</v>
      </c>
      <c r="Z69" s="10">
        <v>20</v>
      </c>
      <c r="AA69" s="10">
        <v>30</v>
      </c>
      <c r="AC69" s="51"/>
      <c r="AE69" s="51"/>
      <c r="AF69" s="24"/>
      <c r="AG69" s="24"/>
      <c r="AM69">
        <f t="shared" si="7"/>
        <v>70</v>
      </c>
      <c r="CD69">
        <v>54</v>
      </c>
    </row>
    <row r="70" spans="1:82" ht="27" customHeight="1">
      <c r="A70" t="s">
        <v>66</v>
      </c>
      <c r="B70" s="9" t="str">
        <f t="shared" si="8"/>
        <v>Good Standing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10">
        <v>0</v>
      </c>
      <c r="X70" s="10">
        <v>20</v>
      </c>
      <c r="Y70" s="10">
        <v>5</v>
      </c>
      <c r="Z70" s="10">
        <v>20</v>
      </c>
      <c r="AA70" s="10">
        <v>30</v>
      </c>
      <c r="AC70" s="51"/>
      <c r="AE70" s="51"/>
      <c r="AF70" s="24"/>
      <c r="AG70" s="24"/>
      <c r="AM70">
        <f t="shared" si="7"/>
        <v>75</v>
      </c>
      <c r="CD70">
        <v>55</v>
      </c>
    </row>
    <row r="71" spans="1:82" ht="27" customHeight="1">
      <c r="A71" t="s">
        <v>61</v>
      </c>
      <c r="B71" s="9" t="str">
        <f t="shared" si="8"/>
        <v>Good Standing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24">
        <v>20</v>
      </c>
      <c r="AA71" s="24">
        <v>30</v>
      </c>
      <c r="AC71" s="51"/>
      <c r="AE71" s="51"/>
      <c r="AF71" s="24"/>
      <c r="AG71" s="24"/>
      <c r="AM71">
        <f t="shared" si="7"/>
        <v>50</v>
      </c>
    </row>
    <row r="72" spans="1:82" s="24" customFormat="1"/>
    <row r="73" spans="1:82" s="24" customFormat="1"/>
    <row r="75" spans="1:82" s="24" customFormat="1"/>
  </sheetData>
  <customSheetViews>
    <customSheetView guid="{15D207B2-3917-7C4E-91A3-9A7E2B9E24E7}">
      <selection activeCell="A3" sqref="A3:B8"/>
      <pageMargins left="0.7" right="0.7" top="0.75" bottom="0.75" header="0.3" footer="0.3"/>
      <pageSetup orientation="portrait" horizontalDpi="0" verticalDpi="0"/>
    </customSheetView>
    <customSheetView guid="{7DB0FBC7-F997-DE42-B5F5-B949F93228CB}" topLeftCell="A39">
      <selection activeCell="C57" sqref="C57"/>
      <pageMargins left="0.7" right="0.7" top="0.75" bottom="0.75" header="0.3" footer="0.3"/>
      <pageSetup orientation="portrait" horizontalDpi="0" verticalDpi="0"/>
    </customSheetView>
  </customSheetViews>
  <mergeCells count="3">
    <mergeCell ref="AE7:AF8"/>
    <mergeCell ref="AE32:AF33"/>
    <mergeCell ref="AE62:AF63"/>
  </mergeCells>
  <phoneticPr fontId="10" type="noConversion"/>
  <conditionalFormatting sqref="A2">
    <cfRule type="duplicateValues" dxfId="0" priority="3"/>
  </conditionalFormatting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0E58-FD01-DB47-8674-B8C76AED7283}">
  <dimension ref="A1:A58"/>
  <sheetViews>
    <sheetView workbookViewId="0">
      <selection activeCell="C45" sqref="C45"/>
    </sheetView>
  </sheetViews>
  <sheetFormatPr baseColWidth="10" defaultRowHeight="16"/>
  <cols>
    <col min="1" max="1" width="18.1640625" bestFit="1" customWidth="1"/>
  </cols>
  <sheetData>
    <row r="1" spans="1:1">
      <c r="A1" s="1" t="s">
        <v>1</v>
      </c>
    </row>
    <row r="2" spans="1:1">
      <c r="A2" s="1" t="s">
        <v>2</v>
      </c>
    </row>
    <row r="3" spans="1:1">
      <c r="A3" s="1" t="s">
        <v>3</v>
      </c>
    </row>
    <row r="4" spans="1:1">
      <c r="A4" s="1" t="s">
        <v>4</v>
      </c>
    </row>
    <row r="5" spans="1:1">
      <c r="A5" s="1" t="s">
        <v>5</v>
      </c>
    </row>
    <row r="6" spans="1:1">
      <c r="A6" s="1" t="s">
        <v>6</v>
      </c>
    </row>
    <row r="7" spans="1:1">
      <c r="A7" s="1" t="s">
        <v>7</v>
      </c>
    </row>
    <row r="8" spans="1:1">
      <c r="A8" s="1" t="s">
        <v>8</v>
      </c>
    </row>
    <row r="9" spans="1:1">
      <c r="A9" s="1" t="s">
        <v>9</v>
      </c>
    </row>
    <row r="10" spans="1:1">
      <c r="A10" s="1" t="s">
        <v>10</v>
      </c>
    </row>
    <row r="11" spans="1:1">
      <c r="A11" s="1" t="s">
        <v>83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84</v>
      </c>
    </row>
    <row r="17" spans="1:1">
      <c r="A17" s="1" t="s">
        <v>15</v>
      </c>
    </row>
    <row r="18" spans="1:1">
      <c r="A18" s="1" t="s">
        <v>16</v>
      </c>
    </row>
    <row r="19" spans="1:1">
      <c r="A19" s="1" t="s">
        <v>17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2" t="s">
        <v>24</v>
      </c>
    </row>
    <row r="25" spans="1:1">
      <c r="A25" s="1" t="s">
        <v>25</v>
      </c>
    </row>
    <row r="26" spans="1:1">
      <c r="A26" s="1" t="s">
        <v>26</v>
      </c>
    </row>
    <row r="27" spans="1:1">
      <c r="A27" s="1" t="s">
        <v>27</v>
      </c>
    </row>
    <row r="28" spans="1:1">
      <c r="A28" s="1" t="s">
        <v>28</v>
      </c>
    </row>
    <row r="29" spans="1:1">
      <c r="A29" s="1" t="s">
        <v>29</v>
      </c>
    </row>
    <row r="30" spans="1:1">
      <c r="A30" s="1" t="s">
        <v>30</v>
      </c>
    </row>
    <row r="31" spans="1:1">
      <c r="A31" s="1" t="s">
        <v>31</v>
      </c>
    </row>
    <row r="32" spans="1:1">
      <c r="A32" s="1" t="s">
        <v>32</v>
      </c>
    </row>
    <row r="33" spans="1:1">
      <c r="A33" s="1" t="s">
        <v>33</v>
      </c>
    </row>
    <row r="34" spans="1:1">
      <c r="A34" s="1" t="s">
        <v>34</v>
      </c>
    </row>
    <row r="35" spans="1:1">
      <c r="A35" s="1" t="s">
        <v>35</v>
      </c>
    </row>
    <row r="36" spans="1:1">
      <c r="A36" s="1" t="s">
        <v>36</v>
      </c>
    </row>
    <row r="37" spans="1:1">
      <c r="A37" s="12" t="s">
        <v>38</v>
      </c>
    </row>
    <row r="38" spans="1:1">
      <c r="A38" s="1" t="s">
        <v>39</v>
      </c>
    </row>
    <row r="39" spans="1:1">
      <c r="A39" s="1" t="s">
        <v>41</v>
      </c>
    </row>
    <row r="40" spans="1:1">
      <c r="A40" s="1" t="s">
        <v>42</v>
      </c>
    </row>
    <row r="41" spans="1:1">
      <c r="A41" s="1" t="s">
        <v>43</v>
      </c>
    </row>
    <row r="42" spans="1:1">
      <c r="A42" s="1" t="s">
        <v>44</v>
      </c>
    </row>
    <row r="43" spans="1:1">
      <c r="A43" t="s">
        <v>53</v>
      </c>
    </row>
    <row r="44" spans="1:1">
      <c r="A44" t="s">
        <v>101</v>
      </c>
    </row>
    <row r="45" spans="1:1">
      <c r="A45" t="s">
        <v>67</v>
      </c>
    </row>
    <row r="46" spans="1:1">
      <c r="A46" t="s">
        <v>54</v>
      </c>
    </row>
    <row r="47" spans="1:1">
      <c r="A47" t="s">
        <v>55</v>
      </c>
    </row>
    <row r="48" spans="1:1">
      <c r="A48" t="s">
        <v>56</v>
      </c>
    </row>
    <row r="49" spans="1:1">
      <c r="A49" t="s">
        <v>57</v>
      </c>
    </row>
    <row r="50" spans="1:1">
      <c r="A50" t="s">
        <v>58</v>
      </c>
    </row>
    <row r="51" spans="1:1">
      <c r="A51" t="s">
        <v>59</v>
      </c>
    </row>
    <row r="52" spans="1:1">
      <c r="A52" t="s">
        <v>60</v>
      </c>
    </row>
    <row r="53" spans="1:1">
      <c r="A53" t="s">
        <v>62</v>
      </c>
    </row>
    <row r="54" spans="1:1">
      <c r="A54" t="s">
        <v>63</v>
      </c>
    </row>
    <row r="55" spans="1:1">
      <c r="A55" t="s">
        <v>64</v>
      </c>
    </row>
    <row r="56" spans="1:1">
      <c r="A56" t="s">
        <v>65</v>
      </c>
    </row>
    <row r="57" spans="1:1">
      <c r="A57" t="s">
        <v>66</v>
      </c>
    </row>
    <row r="58" spans="1:1">
      <c r="A5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2018-02-21T21:32:58Z</cp:lastPrinted>
  <dcterms:created xsi:type="dcterms:W3CDTF">2017-11-20T17:51:50Z</dcterms:created>
  <dcterms:modified xsi:type="dcterms:W3CDTF">2018-03-12T22:32:18Z</dcterms:modified>
</cp:coreProperties>
</file>